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0" yWindow="45" windowWidth="12330" windowHeight="6870"/>
  </bookViews>
  <sheets>
    <sheet name="20 m3h felett" sheetId="1" r:id="rId1"/>
    <sheet name="Munka1" sheetId="2" r:id="rId2"/>
  </sheets>
  <definedNames>
    <definedName name="_xlnm._FilterDatabase" localSheetId="0" hidden="1">'20 m3h felett'!$A$2:$AC$72</definedName>
    <definedName name="_xlnm.Print_Area" localSheetId="0">'20 m3h felett'!$A$1:$AB$72</definedName>
  </definedNames>
  <calcPr calcId="145621"/>
</workbook>
</file>

<file path=xl/calcChain.xml><?xml version="1.0" encoding="utf-8"?>
<calcChain xmlns="http://schemas.openxmlformats.org/spreadsheetml/2006/main">
  <c r="E15" i="2" l="1"/>
  <c r="E14" i="2"/>
  <c r="C14" i="2"/>
  <c r="C13" i="2"/>
  <c r="C15" i="2" s="1"/>
  <c r="E13" i="2" l="1"/>
  <c r="AB70" i="1" l="1"/>
  <c r="AA70" i="1"/>
  <c r="Z70" i="1"/>
  <c r="Y70" i="1"/>
  <c r="X70" i="1"/>
  <c r="W70" i="1"/>
  <c r="V70" i="1"/>
  <c r="U70" i="1"/>
  <c r="T70" i="1"/>
  <c r="S70" i="1"/>
  <c r="R70" i="1"/>
  <c r="Q70" i="1"/>
  <c r="P60" i="1" l="1"/>
  <c r="P70" i="1" l="1"/>
  <c r="P71" i="1" s="1"/>
  <c r="P72" i="1" s="1"/>
</calcChain>
</file>

<file path=xl/comments1.xml><?xml version="1.0" encoding="utf-8"?>
<comments xmlns="http://schemas.openxmlformats.org/spreadsheetml/2006/main">
  <authors>
    <author>Kun Attila</author>
  </authors>
  <commentList>
    <comment ref="N2" authorId="0">
      <text>
        <r>
          <rPr>
            <b/>
            <sz val="9"/>
            <color indexed="81"/>
            <rFont val="Tahoma"/>
            <family val="2"/>
            <charset val="238"/>
          </rPr>
          <t>Az FGSZ Földgázszállító Zrt. által publikált Földgáz minőség elszámolási rend (MER) alapján.
http://fgsz.hu/content/foldgazminoseg-elszamolasi-rendje</t>
        </r>
      </text>
    </comment>
  </commentList>
</comments>
</file>

<file path=xl/sharedStrings.xml><?xml version="1.0" encoding="utf-8"?>
<sst xmlns="http://schemas.openxmlformats.org/spreadsheetml/2006/main" count="800" uniqueCount="264">
  <si>
    <t>Sorszám</t>
  </si>
  <si>
    <t>Jelenlegi szolgáltató</t>
  </si>
  <si>
    <t>Területi elosztó</t>
  </si>
  <si>
    <t>Csúcsnapi kapacitás (m3/nap)</t>
  </si>
  <si>
    <t>Tervezett éves fogyasztás (m3)</t>
  </si>
  <si>
    <t>Július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</si>
  <si>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</si>
  <si>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</si>
  <si>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</si>
  <si>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</si>
  <si>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</si>
  <si>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</si>
  <si>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</si>
  <si>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</si>
  <si>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</si>
  <si>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</si>
  <si>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</si>
  <si>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Mérési pont azonosító</t>
  </si>
  <si>
    <t>Igényelt földgáz mennyiség fogyasztási helyenként, havi bontásban (m3)</t>
  </si>
  <si>
    <t>Szerződő megnevezése</t>
  </si>
  <si>
    <t>Szerződő címe</t>
  </si>
  <si>
    <t>Lekötött teljesítmény
(m3/h)</t>
  </si>
  <si>
    <t>Számlafizető megnevezése</t>
  </si>
  <si>
    <t>Számlafizető címe</t>
  </si>
  <si>
    <t>Területi elosztó székhelye</t>
  </si>
  <si>
    <r>
      <t xml:space="preserve">Fűtőérték tájékoztató jelleggel </t>
    </r>
    <r>
      <rPr>
        <b/>
        <u/>
        <sz val="10"/>
        <rFont val="Arial"/>
        <family val="2"/>
        <charset val="238"/>
      </rPr>
      <t>100 m3/h felett</t>
    </r>
  </si>
  <si>
    <r>
      <t xml:space="preserve">Átadóállomás neve tájékoztató jelleggel </t>
    </r>
    <r>
      <rPr>
        <b/>
        <u/>
        <sz val="10"/>
        <rFont val="Arial"/>
        <family val="2"/>
        <charset val="238"/>
      </rPr>
      <t>100 m3/h felett</t>
    </r>
  </si>
  <si>
    <t>Fogyasztási hely megnevezése</t>
  </si>
  <si>
    <t>Fogyasztási hely címe</t>
  </si>
  <si>
    <t>Szerződött mennyiség</t>
  </si>
  <si>
    <t>Maximális mennyiség</t>
  </si>
  <si>
    <t>Budapest Gyógyfürdői és Hévizei Zrt.</t>
  </si>
  <si>
    <t>Lukács Gyógyfürdő</t>
  </si>
  <si>
    <t>1023 Budapest, Frankel Leó u.25.</t>
  </si>
  <si>
    <t>FŐGÁZ Zrt.</t>
  </si>
  <si>
    <t>Dandár Gyógyfürdő</t>
  </si>
  <si>
    <t>1095 Budapest, Dandár u. 5.</t>
  </si>
  <si>
    <t>Gellért Gyógyfürdő</t>
  </si>
  <si>
    <t>1114 Budapest, Kemenes u. 2.</t>
  </si>
  <si>
    <t>39N061039344000P</t>
  </si>
  <si>
    <t>Széchenyi Gyógyfürdő</t>
  </si>
  <si>
    <t>1146 Budapest, Állatkerti krt. 11.</t>
  </si>
  <si>
    <t>39N060006103000J</t>
  </si>
  <si>
    <t>39N060005789000I</t>
  </si>
  <si>
    <t>Király Gyógyfürdő</t>
  </si>
  <si>
    <t>1027 Budapest, Fő u. 82-84.</t>
  </si>
  <si>
    <t>39N060018241000A</t>
  </si>
  <si>
    <t>1038 Budapest, Pusztakuti út 3.</t>
  </si>
  <si>
    <t>39N060018245000R</t>
  </si>
  <si>
    <t>Rudas Gyógyfürdő</t>
  </si>
  <si>
    <t>1013 Budapest, Döbrentei tér 9.</t>
  </si>
  <si>
    <t>39N060019628000P</t>
  </si>
  <si>
    <t>Római strandfürdő</t>
  </si>
  <si>
    <t>1039 Budapest, Rozgonyi P. u. 2.</t>
  </si>
  <si>
    <t>39N060005932000W</t>
  </si>
  <si>
    <t>1138 Budapest Népfürdő u. 38.</t>
  </si>
  <si>
    <t>FŐGÁZ Földgázelosztási Kft.</t>
  </si>
  <si>
    <t>3762 MJ/h</t>
  </si>
  <si>
    <t>4104 MJ/h</t>
  </si>
  <si>
    <t>BKV Zrt</t>
  </si>
  <si>
    <t>1072 Budapest, Akácfa u. 15.</t>
  </si>
  <si>
    <t>Szép Ilona
áramátalakító + kocsiszín</t>
  </si>
  <si>
    <t>II. Budakeszi út 9-11.</t>
  </si>
  <si>
    <t>39N060006297000C</t>
  </si>
  <si>
    <t>FŐGÁZ Zrt</t>
  </si>
  <si>
    <t>FŐGÁZ Földgázelosztási Kft</t>
  </si>
  <si>
    <t>Óbuda
autóbusz telephely</t>
  </si>
  <si>
    <t>III. Pomázi u. 9.</t>
  </si>
  <si>
    <t>39N060006109000Q</t>
  </si>
  <si>
    <t>Angyalföld
áramátalakító + kocsiszín</t>
  </si>
  <si>
    <t>IV. Széchenyi tér 5.</t>
  </si>
  <si>
    <t>39N060006097000Q</t>
  </si>
  <si>
    <t>Székház</t>
  </si>
  <si>
    <t>VII. Akácfa u. 15.</t>
  </si>
  <si>
    <t>39N060006736000I</t>
  </si>
  <si>
    <t>Hungária
áramátalakító + kocsiszín</t>
  </si>
  <si>
    <t>VIII. Törökbecse u. 4.</t>
  </si>
  <si>
    <t>39N060006118000P</t>
  </si>
  <si>
    <t>Baross
áramátalakító + kocsiszín</t>
  </si>
  <si>
    <t>VIII. Fiumei út 27.</t>
  </si>
  <si>
    <t>39N0600065070008</t>
  </si>
  <si>
    <t>Diszpécserház</t>
  </si>
  <si>
    <t>VIII. Szabó Ervin tér</t>
  </si>
  <si>
    <t>39N060006116000Z</t>
  </si>
  <si>
    <t>Száva
áramátalakító + kocsiszín</t>
  </si>
  <si>
    <t>IX. Üllői út 197-199.</t>
  </si>
  <si>
    <t>39N060006125000Y</t>
  </si>
  <si>
    <t>Kőbányai autóbusz és trolibusz telephely</t>
  </si>
  <si>
    <t>X. Pongrác út 6.</t>
  </si>
  <si>
    <t>39N060000173000P</t>
  </si>
  <si>
    <t>Kelenföldi
autóbusz telephely</t>
  </si>
  <si>
    <t>XI. Hamzsabégi út 55.</t>
  </si>
  <si>
    <t>39N0600064690006</t>
  </si>
  <si>
    <t>Kelenföldi
metró járműtelep</t>
  </si>
  <si>
    <t>XI. Borszéki utca 44.</t>
  </si>
  <si>
    <t>39N061423651000U</t>
  </si>
  <si>
    <t>Zugló kocsiszín</t>
  </si>
  <si>
    <t>XIV. Thököly út 173.</t>
  </si>
  <si>
    <t>39N0600063730000</t>
  </si>
  <si>
    <t>Millfav kocsiszín</t>
  </si>
  <si>
    <t>XIV.Erzsébet királyné útja</t>
  </si>
  <si>
    <t>39N0600063630006</t>
  </si>
  <si>
    <t>Cinkota telephely</t>
  </si>
  <si>
    <t>XVI. Bökényföldi út</t>
  </si>
  <si>
    <t>39N0600061660005</t>
  </si>
  <si>
    <t>Cinkota HÉV
kocsiszín</t>
  </si>
  <si>
    <t>XVI. Állomás tér 2.</t>
  </si>
  <si>
    <t>39N060006169000R</t>
  </si>
  <si>
    <t>Délpesti
autóbusz telephely</t>
  </si>
  <si>
    <t>XIX. Méta u. 39.</t>
  </si>
  <si>
    <t>39N0600064870004</t>
  </si>
  <si>
    <t>Ráckeve HÉV
járműtelep</t>
  </si>
  <si>
    <t>Ráckeve, Kossuth u. 1.</t>
  </si>
  <si>
    <t>39N1125789810006</t>
  </si>
  <si>
    <t>Szentendre HÉV
kocsiszín</t>
  </si>
  <si>
    <t>Szentendre Vasúti villasor 4.</t>
  </si>
  <si>
    <t>39N112578966000U</t>
  </si>
  <si>
    <t xml:space="preserve">Szentendre HÉV
megállóhely- </t>
  </si>
  <si>
    <t>III. B.megyer-Szt.endrei u.412.</t>
  </si>
  <si>
    <t>39N060013643000C</t>
  </si>
  <si>
    <t>BKV Forgalombiztonsági Osztály           BKK Forgalom Felügyelet</t>
  </si>
  <si>
    <t>VIII. Orczy út 34-36.</t>
  </si>
  <si>
    <t>39N0600136350008</t>
  </si>
  <si>
    <t>Ferencváros
kocsiszín</t>
  </si>
  <si>
    <t>IX. Könyves K. krt. 7.</t>
  </si>
  <si>
    <t>39N0600059730003</t>
  </si>
  <si>
    <t>Budafok
áramátalakító + kocsiszín</t>
  </si>
  <si>
    <t>XI. Fehérvári út 247.</t>
  </si>
  <si>
    <t>39N060005830000C</t>
  </si>
  <si>
    <t>Fogas kocsiszín</t>
  </si>
  <si>
    <t>XII. Szilágyi Erzsébet fasor 16.</t>
  </si>
  <si>
    <t>39N060013631000S</t>
  </si>
  <si>
    <t>Metró irodaépület</t>
  </si>
  <si>
    <t>XIV. Hungária krt.</t>
  </si>
  <si>
    <t>39N060013633000I</t>
  </si>
  <si>
    <t>Szakmunkásképzők</t>
  </si>
  <si>
    <t>XIX. André Citroen utca 1.</t>
  </si>
  <si>
    <t>39N060013637000Z</t>
  </si>
  <si>
    <t xml:space="preserve">Ráckeve HÉV
megállóhely- </t>
  </si>
  <si>
    <t xml:space="preserve">Dunaharaszti Fő utca 1. </t>
  </si>
  <si>
    <t xml:space="preserve">39N112583665000D            </t>
  </si>
  <si>
    <t>40
25</t>
  </si>
  <si>
    <t>Budapesti Temetkezési Intézet Zrt.</t>
  </si>
  <si>
    <t>1086 Budapest, Fiumei út 16.</t>
  </si>
  <si>
    <t>Csepel</t>
  </si>
  <si>
    <t>1214 Budapest, II. Rákóczi Ferenc u. 270</t>
  </si>
  <si>
    <t>39N060008263000Y</t>
  </si>
  <si>
    <t>1081 Budapest, II. János Pál pápa tér 20.</t>
  </si>
  <si>
    <t>Pesterzsébet</t>
  </si>
  <si>
    <t>1201 Budapest, Temető sor</t>
  </si>
  <si>
    <t>39N060008264000T</t>
  </si>
  <si>
    <t>1082 Budapest, II. János Pál pápa tér 20.</t>
  </si>
  <si>
    <t>Farkasrét</t>
  </si>
  <si>
    <t>1124 Budapest, Németvölgyi út 99.</t>
  </si>
  <si>
    <t>39N060008256000P</t>
  </si>
  <si>
    <t>Óbuda</t>
  </si>
  <si>
    <t>1037 Budapest, Bécsi út 365-367.</t>
  </si>
  <si>
    <t>39N060735488000X</t>
  </si>
  <si>
    <t>Új Köztemető</t>
  </si>
  <si>
    <t>1108 Budapest, Kozma u. 8-10.</t>
  </si>
  <si>
    <t>39N060006331000Y</t>
  </si>
  <si>
    <t>Budapest</t>
  </si>
  <si>
    <t>Fiumei út</t>
  </si>
  <si>
    <t>39N060006733000X</t>
  </si>
  <si>
    <t>Fővárosi Közterület-fenntartó Zrt.</t>
  </si>
  <si>
    <t>1081 Budapest, Alföldi u. 7.</t>
  </si>
  <si>
    <t>forgalmi-műszaki telep</t>
  </si>
  <si>
    <t>1027 Budapest, Erőd u. 5.</t>
  </si>
  <si>
    <t>39N061008633000D</t>
  </si>
  <si>
    <t xml:space="preserve">FŐGÁZ Földgázelosztási Kft. </t>
  </si>
  <si>
    <t>1037 Budapest, Testvérhegyi út 10/a.</t>
  </si>
  <si>
    <t>39N060006475000K</t>
  </si>
  <si>
    <t xml:space="preserve"> </t>
  </si>
  <si>
    <t>irodaépület</t>
  </si>
  <si>
    <t>1068 Budapest, Rippl Rónai u. 34-36.</t>
  </si>
  <si>
    <t>39N060006278000J</t>
  </si>
  <si>
    <t>39N060006620000O</t>
  </si>
  <si>
    <t>1098 Budapest, Ecseri u. 8.</t>
  </si>
  <si>
    <t>39N061114503000E</t>
  </si>
  <si>
    <t>1098 Budapest, Ecseri u. 8-12.</t>
  </si>
  <si>
    <t>39N0608522600009</t>
  </si>
  <si>
    <t>műhely,raktár</t>
  </si>
  <si>
    <t>1106 Budapest, Fehér köz 2.</t>
  </si>
  <si>
    <t>39N061165523000N</t>
  </si>
  <si>
    <t>munkásszálló</t>
  </si>
  <si>
    <t>1125 Budapest, Felhő u. 6.</t>
  </si>
  <si>
    <t>39N061011366000B</t>
  </si>
  <si>
    <t>kerületi kirendeltség</t>
  </si>
  <si>
    <t>1131 Budapest, Szent László u. 111.</t>
  </si>
  <si>
    <t>39N060857272000R</t>
  </si>
  <si>
    <t>hulladékégetőmű</t>
  </si>
  <si>
    <t>1151 Budapest, Mélyfúró u. 10-12.</t>
  </si>
  <si>
    <t>39N060006186000U</t>
  </si>
  <si>
    <t>1211 Budapest, Szállító u. 2.</t>
  </si>
  <si>
    <t>39N0600064440006</t>
  </si>
  <si>
    <t>üdülő</t>
  </si>
  <si>
    <t>4200 Hajdúszoboszló, Damjanich u. 52.</t>
  </si>
  <si>
    <t>39N1104837910003</t>
  </si>
  <si>
    <t>Tigáz-DSO Földgázelosztó Kft.</t>
  </si>
  <si>
    <t>4200 Hajdúszoboszló, Rákóczi Ferenc út 184.</t>
  </si>
  <si>
    <t>FŐKERT Nonprofit Zrt.</t>
  </si>
  <si>
    <t>1073 Budapest, Dob utca 90.</t>
  </si>
  <si>
    <t>Központi Irodaház</t>
  </si>
  <si>
    <t>1074 Budapest, Dob utca 90.</t>
  </si>
  <si>
    <t>Termesztő telep, Fasori üzem</t>
  </si>
  <si>
    <t>1106 Budapest, Keresztúri út 130.</t>
  </si>
  <si>
    <t>1075 Budapest, Dob utca 90.</t>
  </si>
  <si>
    <t>Parkfenntartó épület</t>
  </si>
  <si>
    <t>1146 Budapest, Olof Palme sétány 2.</t>
  </si>
  <si>
    <t>FŐKÉTÜSZ Fővárosi Kéményseprőipari Kft.</t>
  </si>
  <si>
    <t>1067 Budapest, Eötvös u. 21.</t>
  </si>
  <si>
    <t>I. Telep</t>
  </si>
  <si>
    <t>1142 Budapest, Rákospatak u. 70-72.</t>
  </si>
  <si>
    <t>39N0611185150003</t>
  </si>
  <si>
    <t>1081, Budapest, II. János Pál pápa tér 20.</t>
  </si>
  <si>
    <t>Fővárosi Településtisztasági és Környezetvédelmi Kft.</t>
  </si>
  <si>
    <t xml:space="preserve">1186 Budapest, Ipacsfa u. 19. </t>
  </si>
  <si>
    <t>Cséri telep - székhely, telephely</t>
  </si>
  <si>
    <t>39N060006515000C</t>
  </si>
  <si>
    <t>Fővárosi Vízművek Zrt.</t>
  </si>
  <si>
    <t>1134 Budapest, Váci út 23-27.</t>
  </si>
  <si>
    <t>Káposztásmegyeri Főtelep</t>
  </si>
  <si>
    <t>1044 Budapest, Váci út 102.</t>
  </si>
  <si>
    <t>39N060006583000H</t>
  </si>
  <si>
    <t>-</t>
  </si>
  <si>
    <t>Csepeli ivóvízkezelő és gépház</t>
  </si>
  <si>
    <t>1214 Budapest, II. Rákóczi Ferenc út 345.</t>
  </si>
  <si>
    <t>39N0600065160007</t>
  </si>
  <si>
    <t>Békásmegyeri telephely</t>
  </si>
  <si>
    <t>1039 Budapest, Királyok útja 281-287.</t>
  </si>
  <si>
    <t>39N060006208000O</t>
  </si>
  <si>
    <t>Ráckevei ivóvízkezelő</t>
  </si>
  <si>
    <t>2300 Ráckeve, Újhegyi út 74. 0244/2 hrsz.</t>
  </si>
  <si>
    <t>39N110224166000U</t>
  </si>
  <si>
    <t>Kozma utcai telephely</t>
  </si>
  <si>
    <t>1108 Budapest Kozma utca 7.</t>
  </si>
  <si>
    <t>39N0611626480003</t>
  </si>
  <si>
    <t>Káposztásmegyeri IV. és Balpart I. gépház</t>
  </si>
  <si>
    <t>1044 Budapest, 76502 hrsz.</t>
  </si>
  <si>
    <t>39N061061808000V</t>
  </si>
  <si>
    <t>Gilice téri telephely</t>
  </si>
  <si>
    <t>1181 Budapest, Gilice tér 1.</t>
  </si>
  <si>
    <t>39N060800931000Y</t>
  </si>
  <si>
    <t>1135 Budapest, Váci út 23-27.</t>
  </si>
  <si>
    <t>BKSZT telephely</t>
  </si>
  <si>
    <t>1211.Budapest,Nagy Duna sor 2.</t>
  </si>
  <si>
    <t>39N060013828000M</t>
  </si>
  <si>
    <t>Budakeszi szennyvíztelep</t>
  </si>
  <si>
    <t>2092 Budakeszi, Akácfa u. 18.</t>
  </si>
  <si>
    <t>39N110631339000V</t>
  </si>
  <si>
    <t>39N060006163000K</t>
  </si>
  <si>
    <t>Tervezett mennyiség</t>
  </si>
  <si>
    <t>Csillaghegyi strandf., Szálló és étterem</t>
  </si>
  <si>
    <t>1101 Budapest, Salgótarjáni út 45.</t>
  </si>
  <si>
    <t>20 - 100</t>
  </si>
  <si>
    <t>100 felett</t>
  </si>
  <si>
    <t>lekötött teljesítmény</t>
  </si>
  <si>
    <t>Végösszeg</t>
  </si>
  <si>
    <t xml:space="preserve">Tervezett éves fogyasztás </t>
  </si>
  <si>
    <t>Szerződött éves fogyasztás</t>
  </si>
  <si>
    <t>Maximális fogyasztás</t>
  </si>
  <si>
    <t>Lekötött teljesítmény</t>
  </si>
  <si>
    <t>Fogyasztási hely (db)</t>
  </si>
  <si>
    <t>Tervezett földgáz vételezési hely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</si>
</sst>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&quot; m3&quot;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9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6" borderId="20" applyNumberFormat="0" applyAlignment="0" applyProtection="0"/>
  </cellStyleXfs>
  <cellXfs count="124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3" xfId="7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 wrapText="1"/>
    </xf>
    <xf numFmtId="0" fontId="1" fillId="0" borderId="9" xfId="3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" fillId="8" borderId="3" xfId="3" applyFont="1" applyFill="1" applyBorder="1" applyAlignment="1">
      <alignment horizontal="center" vertical="center" wrapText="1"/>
    </xf>
    <xf numFmtId="3" fontId="1" fillId="8" borderId="3" xfId="3" applyNumberFormat="1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8" borderId="3" xfId="3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8" borderId="9" xfId="3" applyFont="1" applyFill="1" applyBorder="1" applyAlignment="1">
      <alignment horizontal="center" vertical="center" wrapText="1"/>
    </xf>
    <xf numFmtId="0" fontId="1" fillId="8" borderId="9" xfId="3" applyFont="1" applyFill="1" applyBorder="1" applyAlignment="1">
      <alignment horizontal="left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8" borderId="4" xfId="3" applyFont="1" applyFill="1" applyBorder="1" applyAlignment="1">
      <alignment horizontal="left" vertical="center" wrapText="1"/>
    </xf>
    <xf numFmtId="0" fontId="1" fillId="8" borderId="4" xfId="3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8" borderId="9" xfId="3" applyNumberFormat="1" applyFont="1" applyFill="1" applyBorder="1" applyAlignment="1">
      <alignment horizontal="right" vertical="center" wrapText="1"/>
    </xf>
    <xf numFmtId="3" fontId="1" fillId="8" borderId="10" xfId="3" applyNumberFormat="1" applyFont="1" applyFill="1" applyBorder="1" applyAlignment="1">
      <alignment horizontal="right" vertical="center" wrapText="1"/>
    </xf>
    <xf numFmtId="3" fontId="1" fillId="8" borderId="3" xfId="3" applyNumberFormat="1" applyFont="1" applyFill="1" applyBorder="1" applyAlignment="1">
      <alignment horizontal="right" vertical="center" wrapText="1"/>
    </xf>
    <xf numFmtId="3" fontId="1" fillId="8" borderId="5" xfId="3" applyNumberFormat="1" applyFont="1" applyFill="1" applyBorder="1" applyAlignment="1">
      <alignment horizontal="right" vertical="center" wrapText="1"/>
    </xf>
    <xf numFmtId="3" fontId="1" fillId="8" borderId="4" xfId="3" applyNumberFormat="1" applyFont="1" applyFill="1" applyBorder="1" applyAlignment="1">
      <alignment horizontal="right" vertical="center" wrapText="1"/>
    </xf>
    <xf numFmtId="3" fontId="1" fillId="8" borderId="6" xfId="3" applyNumberFormat="1" applyFont="1" applyFill="1" applyBorder="1" applyAlignment="1">
      <alignment horizontal="right" vertical="center" wrapText="1"/>
    </xf>
    <xf numFmtId="3" fontId="1" fillId="0" borderId="3" xfId="3" applyNumberFormat="1" applyFont="1" applyFill="1" applyBorder="1" applyAlignment="1">
      <alignment horizontal="right" vertical="center" wrapText="1"/>
    </xf>
    <xf numFmtId="3" fontId="1" fillId="0" borderId="5" xfId="3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1" fillId="0" borderId="9" xfId="3" applyFont="1" applyFill="1" applyBorder="1" applyAlignment="1">
      <alignment horizontal="left" vertical="center" wrapText="1"/>
    </xf>
    <xf numFmtId="3" fontId="1" fillId="0" borderId="9" xfId="3" applyNumberFormat="1" applyFont="1" applyFill="1" applyBorder="1" applyAlignment="1">
      <alignment horizontal="right" vertical="center" wrapText="1"/>
    </xf>
    <xf numFmtId="3" fontId="1" fillId="0" borderId="10" xfId="3" applyNumberFormat="1" applyFont="1" applyFill="1" applyBorder="1" applyAlignment="1">
      <alignment horizontal="right" vertical="center" wrapText="1"/>
    </xf>
    <xf numFmtId="0" fontId="1" fillId="0" borderId="4" xfId="3" applyFont="1" applyFill="1" applyBorder="1" applyAlignment="1">
      <alignment horizontal="left" vertical="center" wrapText="1"/>
    </xf>
    <xf numFmtId="3" fontId="1" fillId="0" borderId="4" xfId="3" applyNumberFormat="1" applyFont="1" applyFill="1" applyBorder="1" applyAlignment="1">
      <alignment horizontal="right" vertical="center" wrapText="1"/>
    </xf>
    <xf numFmtId="3" fontId="1" fillId="0" borderId="6" xfId="3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" fillId="0" borderId="21" xfId="3" applyFont="1" applyFill="1" applyBorder="1" applyAlignment="1">
      <alignment horizontal="center" vertical="center" wrapText="1"/>
    </xf>
    <xf numFmtId="0" fontId="1" fillId="0" borderId="21" xfId="3" applyFont="1" applyFill="1" applyBorder="1" applyAlignment="1">
      <alignment horizontal="left" vertical="center" wrapText="1"/>
    </xf>
    <xf numFmtId="0" fontId="1" fillId="0" borderId="21" xfId="3" applyFont="1" applyBorder="1" applyAlignment="1">
      <alignment vertical="center" wrapText="1"/>
    </xf>
    <xf numFmtId="3" fontId="1" fillId="0" borderId="21" xfId="3" applyNumberFormat="1" applyFont="1" applyFill="1" applyBorder="1" applyAlignment="1">
      <alignment horizontal="right" vertical="center" wrapText="1"/>
    </xf>
    <xf numFmtId="3" fontId="1" fillId="0" borderId="28" xfId="3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vertical="center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28" xfId="0" applyNumberFormat="1" applyFont="1" applyFill="1" applyBorder="1" applyAlignment="1">
      <alignment horizontal="right" vertical="center" wrapText="1"/>
    </xf>
    <xf numFmtId="0" fontId="1" fillId="0" borderId="0" xfId="3"/>
    <xf numFmtId="3" fontId="4" fillId="3" borderId="1" xfId="3" applyNumberFormat="1" applyFont="1" applyFill="1" applyBorder="1" applyAlignment="1">
      <alignment horizontal="center" vertical="center" wrapText="1"/>
    </xf>
    <xf numFmtId="3" fontId="4" fillId="3" borderId="2" xfId="3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15" fillId="0" borderId="9" xfId="0" applyNumberFormat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/>
    </xf>
    <xf numFmtId="3" fontId="5" fillId="8" borderId="9" xfId="3" applyNumberFormat="1" applyFont="1" applyFill="1" applyBorder="1" applyAlignment="1">
      <alignment horizontal="right" vertical="center" wrapText="1"/>
    </xf>
    <xf numFmtId="3" fontId="5" fillId="8" borderId="3" xfId="3" applyNumberFormat="1" applyFont="1" applyFill="1" applyBorder="1" applyAlignment="1">
      <alignment horizontal="right" vertical="center" wrapText="1"/>
    </xf>
    <xf numFmtId="3" fontId="5" fillId="8" borderId="4" xfId="3" applyNumberFormat="1" applyFont="1" applyFill="1" applyBorder="1" applyAlignment="1">
      <alignment horizontal="right" vertical="center" wrapText="1"/>
    </xf>
    <xf numFmtId="3" fontId="5" fillId="0" borderId="9" xfId="3" applyNumberFormat="1" applyFont="1" applyFill="1" applyBorder="1" applyAlignment="1">
      <alignment horizontal="right" vertical="center" wrapText="1"/>
    </xf>
    <xf numFmtId="3" fontId="5" fillId="0" borderId="3" xfId="3" applyNumberFormat="1" applyFont="1" applyFill="1" applyBorder="1" applyAlignment="1">
      <alignment horizontal="right" vertical="center" wrapText="1"/>
    </xf>
    <xf numFmtId="3" fontId="5" fillId="0" borderId="4" xfId="3" applyNumberFormat="1" applyFont="1" applyFill="1" applyBorder="1" applyAlignment="1">
      <alignment horizontal="right" vertical="center" wrapText="1"/>
    </xf>
    <xf numFmtId="3" fontId="5" fillId="0" borderId="21" xfId="3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164" fontId="11" fillId="3" borderId="2" xfId="3" applyNumberFormat="1" applyFont="1" applyFill="1" applyBorder="1" applyAlignment="1">
      <alignment horizontal="right" vertical="center" wrapText="1"/>
    </xf>
    <xf numFmtId="164" fontId="11" fillId="3" borderId="1" xfId="3" applyNumberFormat="1" applyFont="1" applyFill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Alignment="1">
      <alignment wrapText="1"/>
    </xf>
    <xf numFmtId="0" fontId="5" fillId="0" borderId="0" xfId="0" applyFont="1"/>
    <xf numFmtId="3" fontId="5" fillId="0" borderId="0" xfId="0" applyNumberFormat="1" applyFont="1"/>
    <xf numFmtId="0" fontId="1" fillId="7" borderId="4" xfId="0" applyFont="1" applyFill="1" applyBorder="1" applyAlignment="1">
      <alignment horizontal="left" vertical="center" wrapText="1"/>
    </xf>
    <xf numFmtId="0" fontId="7" fillId="5" borderId="2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8">
    <cellStyle name="Bevitel" xfId="7" builtinId="20"/>
    <cellStyle name="Ezres 2" xfId="1"/>
    <cellStyle name="Normál" xfId="0" builtinId="0"/>
    <cellStyle name="Normál 2" xfId="2"/>
    <cellStyle name="Normál 2 2" xfId="3"/>
    <cellStyle name="Stílus 1" xfId="4"/>
    <cellStyle name="Százalék 2" xfId="5"/>
    <cellStyle name="Százalék 2 2" xfId="6"/>
  </cellStyles>
  <dxfs count="7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69273</xdr:colOff>
      <xdr:row>31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8290598" y="2140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tabSelected="1" zoomScale="66" zoomScaleNormal="66" workbookViewId="0">
      <pane xSplit="2" ySplit="2" topLeftCell="E12" activePane="bottomRight" state="frozen"/>
      <selection pane="topRight" activeCell="D1" sqref="D1"/>
      <selection pane="bottomLeft" activeCell="A6" sqref="A6"/>
      <selection pane="bottomRight" activeCell="L22" sqref="L22"/>
    </sheetView>
  </sheetViews>
  <sheetFormatPr defaultRowHeight="12.75" x14ac:dyDescent="0.2"/>
  <cols>
    <col min="1" max="1" width="4.85546875" style="2" customWidth="1"/>
    <col min="2" max="2" width="22.7109375" style="2" customWidth="1"/>
    <col min="3" max="5" width="22.7109375" style="1" customWidth="1"/>
    <col min="6" max="6" width="31" style="3" customWidth="1"/>
    <col min="7" max="7" width="33.140625" style="3" customWidth="1"/>
    <col min="8" max="8" width="22.42578125" style="13" customWidth="1"/>
    <col min="9" max="9" width="15.5703125" style="1" customWidth="1"/>
    <col min="10" max="10" width="20.85546875" style="1" customWidth="1"/>
    <col min="11" max="11" width="22.7109375" style="1" customWidth="1"/>
    <col min="12" max="15" width="13.7109375" style="1" customWidth="1"/>
    <col min="16" max="16" width="23.140625" style="105" customWidth="1"/>
    <col min="17" max="28" width="12.7109375" style="68" customWidth="1"/>
    <col min="29" max="16384" width="9.140625" style="1"/>
  </cols>
  <sheetData>
    <row r="1" spans="1:29" ht="15.75" thickBot="1" x14ac:dyDescent="0.25">
      <c r="A1" s="120" t="s">
        <v>18</v>
      </c>
      <c r="B1" s="121"/>
      <c r="C1" s="121"/>
      <c r="D1" s="121"/>
      <c r="E1" s="121"/>
      <c r="F1" s="121"/>
      <c r="G1" s="121"/>
      <c r="H1" s="122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3"/>
    </row>
    <row r="2" spans="1:29" ht="64.5" thickBot="1" x14ac:dyDescent="0.25">
      <c r="A2" s="19" t="s">
        <v>0</v>
      </c>
      <c r="B2" s="20" t="s">
        <v>19</v>
      </c>
      <c r="C2" s="20" t="s">
        <v>20</v>
      </c>
      <c r="D2" s="20" t="s">
        <v>22</v>
      </c>
      <c r="E2" s="20" t="s">
        <v>23</v>
      </c>
      <c r="F2" s="20" t="s">
        <v>27</v>
      </c>
      <c r="G2" s="20" t="s">
        <v>28</v>
      </c>
      <c r="H2" s="20" t="s">
        <v>17</v>
      </c>
      <c r="I2" s="20" t="s">
        <v>1</v>
      </c>
      <c r="J2" s="20" t="s">
        <v>2</v>
      </c>
      <c r="K2" s="20" t="s">
        <v>24</v>
      </c>
      <c r="L2" s="20" t="s">
        <v>3</v>
      </c>
      <c r="M2" s="20" t="s">
        <v>21</v>
      </c>
      <c r="N2" s="20" t="s">
        <v>25</v>
      </c>
      <c r="O2" s="20" t="s">
        <v>26</v>
      </c>
      <c r="P2" s="20" t="s">
        <v>4</v>
      </c>
      <c r="Q2" s="20" t="s">
        <v>5</v>
      </c>
      <c r="R2" s="20" t="s">
        <v>6</v>
      </c>
      <c r="S2" s="20" t="s">
        <v>7</v>
      </c>
      <c r="T2" s="20" t="s">
        <v>8</v>
      </c>
      <c r="U2" s="20" t="s">
        <v>9</v>
      </c>
      <c r="V2" s="20" t="s">
        <v>10</v>
      </c>
      <c r="W2" s="20" t="s">
        <v>11</v>
      </c>
      <c r="X2" s="20" t="s">
        <v>12</v>
      </c>
      <c r="Y2" s="20" t="s">
        <v>13</v>
      </c>
      <c r="Z2" s="20" t="s">
        <v>14</v>
      </c>
      <c r="AA2" s="20" t="s">
        <v>15</v>
      </c>
      <c r="AB2" s="21" t="s">
        <v>16</v>
      </c>
      <c r="AC2" s="111" t="s">
        <v>256</v>
      </c>
    </row>
    <row r="3" spans="1:29" ht="25.5" x14ac:dyDescent="0.2">
      <c r="A3" s="8">
        <v>1</v>
      </c>
      <c r="B3" s="7" t="s">
        <v>31</v>
      </c>
      <c r="C3" s="7" t="s">
        <v>55</v>
      </c>
      <c r="D3" s="7" t="s">
        <v>31</v>
      </c>
      <c r="E3" s="7" t="s">
        <v>55</v>
      </c>
      <c r="F3" s="41" t="s">
        <v>32</v>
      </c>
      <c r="G3" s="41" t="s">
        <v>33</v>
      </c>
      <c r="H3" s="7" t="s">
        <v>42</v>
      </c>
      <c r="I3" s="7" t="s">
        <v>34</v>
      </c>
      <c r="J3" s="7" t="s">
        <v>56</v>
      </c>
      <c r="K3" s="7" t="s">
        <v>147</v>
      </c>
      <c r="L3" s="7">
        <v>2100</v>
      </c>
      <c r="M3" s="7">
        <v>120</v>
      </c>
      <c r="N3" s="7" t="s">
        <v>58</v>
      </c>
      <c r="O3" s="7"/>
      <c r="P3" s="91">
        <v>338000</v>
      </c>
      <c r="Q3" s="54">
        <v>5000</v>
      </c>
      <c r="R3" s="54">
        <v>4000</v>
      </c>
      <c r="S3" s="54">
        <v>5500</v>
      </c>
      <c r="T3" s="54">
        <v>24500</v>
      </c>
      <c r="U3" s="54">
        <v>49500</v>
      </c>
      <c r="V3" s="54">
        <v>54700</v>
      </c>
      <c r="W3" s="54">
        <v>54600</v>
      </c>
      <c r="X3" s="54">
        <v>54500</v>
      </c>
      <c r="Y3" s="54">
        <v>48500</v>
      </c>
      <c r="Z3" s="54">
        <v>21000</v>
      </c>
      <c r="AA3" s="54">
        <v>11200</v>
      </c>
      <c r="AB3" s="55">
        <v>5000</v>
      </c>
      <c r="AC3" s="111" t="s">
        <v>255</v>
      </c>
    </row>
    <row r="4" spans="1:29" ht="25.5" x14ac:dyDescent="0.2">
      <c r="A4" s="9">
        <v>2</v>
      </c>
      <c r="B4" s="4" t="s">
        <v>31</v>
      </c>
      <c r="C4" s="4" t="s">
        <v>55</v>
      </c>
      <c r="D4" s="4" t="s">
        <v>31</v>
      </c>
      <c r="E4" s="4" t="s">
        <v>55</v>
      </c>
      <c r="F4" s="29" t="s">
        <v>40</v>
      </c>
      <c r="G4" s="29" t="s">
        <v>41</v>
      </c>
      <c r="H4" s="4" t="s">
        <v>250</v>
      </c>
      <c r="I4" s="4" t="s">
        <v>34</v>
      </c>
      <c r="J4" s="4" t="s">
        <v>56</v>
      </c>
      <c r="K4" s="4" t="s">
        <v>147</v>
      </c>
      <c r="L4" s="4">
        <v>1600</v>
      </c>
      <c r="M4" s="4">
        <v>110</v>
      </c>
      <c r="N4" s="4" t="s">
        <v>57</v>
      </c>
      <c r="O4" s="4"/>
      <c r="P4" s="92">
        <v>500000</v>
      </c>
      <c r="Q4" s="56">
        <v>40000</v>
      </c>
      <c r="R4" s="56">
        <v>40000</v>
      </c>
      <c r="S4" s="56">
        <v>40000</v>
      </c>
      <c r="T4" s="56">
        <v>40000</v>
      </c>
      <c r="U4" s="56">
        <v>45000</v>
      </c>
      <c r="V4" s="56">
        <v>45000</v>
      </c>
      <c r="W4" s="56">
        <v>45000</v>
      </c>
      <c r="X4" s="56">
        <v>45000</v>
      </c>
      <c r="Y4" s="56">
        <v>40000</v>
      </c>
      <c r="Z4" s="56">
        <v>40000</v>
      </c>
      <c r="AA4" s="56">
        <v>40000</v>
      </c>
      <c r="AB4" s="57">
        <v>40000</v>
      </c>
      <c r="AC4" s="111" t="s">
        <v>255</v>
      </c>
    </row>
    <row r="5" spans="1:29" ht="25.5" x14ac:dyDescent="0.2">
      <c r="A5" s="9">
        <v>3</v>
      </c>
      <c r="B5" s="4" t="s">
        <v>31</v>
      </c>
      <c r="C5" s="4" t="s">
        <v>55</v>
      </c>
      <c r="D5" s="4" t="s">
        <v>31</v>
      </c>
      <c r="E5" s="4" t="s">
        <v>55</v>
      </c>
      <c r="F5" s="29" t="s">
        <v>52</v>
      </c>
      <c r="G5" s="29" t="s">
        <v>53</v>
      </c>
      <c r="H5" s="4" t="s">
        <v>54</v>
      </c>
      <c r="I5" s="4" t="s">
        <v>34</v>
      </c>
      <c r="J5" s="4" t="s">
        <v>56</v>
      </c>
      <c r="K5" s="4" t="s">
        <v>147</v>
      </c>
      <c r="L5" s="4">
        <v>1180</v>
      </c>
      <c r="M5" s="4">
        <v>110</v>
      </c>
      <c r="N5" s="4" t="s">
        <v>57</v>
      </c>
      <c r="O5" s="4"/>
      <c r="P5" s="92">
        <v>84000</v>
      </c>
      <c r="Q5" s="56">
        <v>16000</v>
      </c>
      <c r="R5" s="56">
        <v>16000</v>
      </c>
      <c r="S5" s="56">
        <v>3000</v>
      </c>
      <c r="T5" s="56">
        <v>2700</v>
      </c>
      <c r="U5" s="56">
        <v>3000</v>
      </c>
      <c r="V5" s="56">
        <v>3000</v>
      </c>
      <c r="W5" s="56">
        <v>3500</v>
      </c>
      <c r="X5" s="56">
        <v>3000</v>
      </c>
      <c r="Y5" s="56">
        <v>2800</v>
      </c>
      <c r="Z5" s="56">
        <v>1000</v>
      </c>
      <c r="AA5" s="56">
        <v>10000</v>
      </c>
      <c r="AB5" s="57">
        <v>20000</v>
      </c>
      <c r="AC5" s="111" t="s">
        <v>255</v>
      </c>
    </row>
    <row r="6" spans="1:29" ht="25.5" x14ac:dyDescent="0.2">
      <c r="A6" s="9">
        <v>4</v>
      </c>
      <c r="B6" s="22" t="s">
        <v>31</v>
      </c>
      <c r="C6" s="22" t="s">
        <v>55</v>
      </c>
      <c r="D6" s="22" t="s">
        <v>31</v>
      </c>
      <c r="E6" s="22" t="s">
        <v>55</v>
      </c>
      <c r="F6" s="29" t="s">
        <v>35</v>
      </c>
      <c r="G6" s="29" t="s">
        <v>36</v>
      </c>
      <c r="H6" s="4" t="s">
        <v>43</v>
      </c>
      <c r="I6" s="22" t="s">
        <v>34</v>
      </c>
      <c r="J6" s="22" t="s">
        <v>56</v>
      </c>
      <c r="K6" s="22" t="s">
        <v>147</v>
      </c>
      <c r="L6" s="4">
        <v>200</v>
      </c>
      <c r="M6" s="4">
        <v>25</v>
      </c>
      <c r="N6" s="4"/>
      <c r="O6" s="4"/>
      <c r="P6" s="92">
        <v>25500</v>
      </c>
      <c r="Q6" s="56">
        <v>0</v>
      </c>
      <c r="R6" s="56">
        <v>0</v>
      </c>
      <c r="S6" s="56">
        <v>0</v>
      </c>
      <c r="T6" s="56">
        <v>2000</v>
      </c>
      <c r="U6" s="56">
        <v>3000</v>
      </c>
      <c r="V6" s="56">
        <v>5000</v>
      </c>
      <c r="W6" s="56">
        <v>5000</v>
      </c>
      <c r="X6" s="56">
        <v>5000</v>
      </c>
      <c r="Y6" s="56">
        <v>3500</v>
      </c>
      <c r="Z6" s="56">
        <v>2000</v>
      </c>
      <c r="AA6" s="56">
        <v>0</v>
      </c>
      <c r="AB6" s="57">
        <v>0</v>
      </c>
      <c r="AC6" s="111" t="s">
        <v>254</v>
      </c>
    </row>
    <row r="7" spans="1:29" ht="25.5" x14ac:dyDescent="0.2">
      <c r="A7" s="9">
        <v>5</v>
      </c>
      <c r="B7" s="22" t="s">
        <v>31</v>
      </c>
      <c r="C7" s="22" t="s">
        <v>55</v>
      </c>
      <c r="D7" s="22" t="s">
        <v>31</v>
      </c>
      <c r="E7" s="22" t="s">
        <v>55</v>
      </c>
      <c r="F7" s="29" t="s">
        <v>37</v>
      </c>
      <c r="G7" s="29" t="s">
        <v>38</v>
      </c>
      <c r="H7" s="4" t="s">
        <v>39</v>
      </c>
      <c r="I7" s="22" t="s">
        <v>34</v>
      </c>
      <c r="J7" s="22" t="s">
        <v>56</v>
      </c>
      <c r="K7" s="22" t="s">
        <v>147</v>
      </c>
      <c r="L7" s="4">
        <v>1080</v>
      </c>
      <c r="M7" s="4">
        <v>65</v>
      </c>
      <c r="N7" s="4"/>
      <c r="O7" s="4"/>
      <c r="P7" s="92">
        <v>268000</v>
      </c>
      <c r="Q7" s="56">
        <v>22000</v>
      </c>
      <c r="R7" s="56">
        <v>22000</v>
      </c>
      <c r="S7" s="56">
        <v>22000</v>
      </c>
      <c r="T7" s="56">
        <v>22000</v>
      </c>
      <c r="U7" s="56">
        <v>22000</v>
      </c>
      <c r="V7" s="56">
        <v>22000</v>
      </c>
      <c r="W7" s="56">
        <v>24000</v>
      </c>
      <c r="X7" s="56">
        <v>24000</v>
      </c>
      <c r="Y7" s="56">
        <v>22000</v>
      </c>
      <c r="Z7" s="56">
        <v>22000</v>
      </c>
      <c r="AA7" s="56">
        <v>22000</v>
      </c>
      <c r="AB7" s="57">
        <v>22000</v>
      </c>
      <c r="AC7" s="111" t="s">
        <v>254</v>
      </c>
    </row>
    <row r="8" spans="1:29" ht="25.5" x14ac:dyDescent="0.2">
      <c r="A8" s="9">
        <v>6</v>
      </c>
      <c r="B8" s="22" t="s">
        <v>31</v>
      </c>
      <c r="C8" s="22" t="s">
        <v>55</v>
      </c>
      <c r="D8" s="22" t="s">
        <v>31</v>
      </c>
      <c r="E8" s="22" t="s">
        <v>55</v>
      </c>
      <c r="F8" s="29" t="s">
        <v>44</v>
      </c>
      <c r="G8" s="29" t="s">
        <v>45</v>
      </c>
      <c r="H8" s="4" t="s">
        <v>46</v>
      </c>
      <c r="I8" s="22" t="s">
        <v>34</v>
      </c>
      <c r="J8" s="22" t="s">
        <v>56</v>
      </c>
      <c r="K8" s="22" t="s">
        <v>147</v>
      </c>
      <c r="L8" s="4">
        <v>400</v>
      </c>
      <c r="M8" s="4">
        <v>40</v>
      </c>
      <c r="N8" s="4"/>
      <c r="O8" s="4"/>
      <c r="P8" s="92">
        <v>83500</v>
      </c>
      <c r="Q8" s="56">
        <v>2500</v>
      </c>
      <c r="R8" s="56">
        <v>2500</v>
      </c>
      <c r="S8" s="56">
        <v>5000</v>
      </c>
      <c r="T8" s="56">
        <v>6000</v>
      </c>
      <c r="U8" s="56">
        <v>10000</v>
      </c>
      <c r="V8" s="56">
        <v>11000</v>
      </c>
      <c r="W8" s="56">
        <v>12000</v>
      </c>
      <c r="X8" s="56">
        <v>11000</v>
      </c>
      <c r="Y8" s="56">
        <v>10000</v>
      </c>
      <c r="Z8" s="56">
        <v>6000</v>
      </c>
      <c r="AA8" s="56">
        <v>5000</v>
      </c>
      <c r="AB8" s="57">
        <v>2500</v>
      </c>
      <c r="AC8" s="111" t="s">
        <v>254</v>
      </c>
    </row>
    <row r="9" spans="1:29" ht="25.5" x14ac:dyDescent="0.2">
      <c r="A9" s="9">
        <v>7</v>
      </c>
      <c r="B9" s="22" t="s">
        <v>31</v>
      </c>
      <c r="C9" s="22" t="s">
        <v>55</v>
      </c>
      <c r="D9" s="22" t="s">
        <v>31</v>
      </c>
      <c r="E9" s="22" t="s">
        <v>55</v>
      </c>
      <c r="F9" s="29" t="s">
        <v>252</v>
      </c>
      <c r="G9" s="29" t="s">
        <v>47</v>
      </c>
      <c r="H9" s="4" t="s">
        <v>48</v>
      </c>
      <c r="I9" s="22" t="s">
        <v>34</v>
      </c>
      <c r="J9" s="22" t="s">
        <v>56</v>
      </c>
      <c r="K9" s="22" t="s">
        <v>147</v>
      </c>
      <c r="L9" s="4">
        <v>350</v>
      </c>
      <c r="M9" s="4">
        <v>26</v>
      </c>
      <c r="N9" s="4"/>
      <c r="O9" s="4"/>
      <c r="P9" s="92">
        <v>44300</v>
      </c>
      <c r="Q9" s="56">
        <v>500</v>
      </c>
      <c r="R9" s="56">
        <v>500</v>
      </c>
      <c r="S9" s="56">
        <v>2500</v>
      </c>
      <c r="T9" s="56">
        <v>3500</v>
      </c>
      <c r="U9" s="56">
        <v>6600</v>
      </c>
      <c r="V9" s="56">
        <v>7000</v>
      </c>
      <c r="W9" s="56">
        <v>7000</v>
      </c>
      <c r="X9" s="56">
        <v>7000</v>
      </c>
      <c r="Y9" s="56">
        <v>6000</v>
      </c>
      <c r="Z9" s="56">
        <v>2500</v>
      </c>
      <c r="AA9" s="56">
        <v>700</v>
      </c>
      <c r="AB9" s="57">
        <v>500</v>
      </c>
      <c r="AC9" s="111" t="s">
        <v>254</v>
      </c>
    </row>
    <row r="10" spans="1:29" ht="26.25" thickBot="1" x14ac:dyDescent="0.25">
      <c r="A10" s="10">
        <v>8</v>
      </c>
      <c r="B10" s="23" t="s">
        <v>31</v>
      </c>
      <c r="C10" s="23" t="s">
        <v>55</v>
      </c>
      <c r="D10" s="23" t="s">
        <v>31</v>
      </c>
      <c r="E10" s="23" t="s">
        <v>55</v>
      </c>
      <c r="F10" s="42" t="s">
        <v>49</v>
      </c>
      <c r="G10" s="42" t="s">
        <v>50</v>
      </c>
      <c r="H10" s="5" t="s">
        <v>51</v>
      </c>
      <c r="I10" s="23" t="s">
        <v>34</v>
      </c>
      <c r="J10" s="23" t="s">
        <v>56</v>
      </c>
      <c r="K10" s="23" t="s">
        <v>147</v>
      </c>
      <c r="L10" s="5">
        <v>550</v>
      </c>
      <c r="M10" s="5">
        <v>65</v>
      </c>
      <c r="N10" s="5"/>
      <c r="O10" s="5"/>
      <c r="P10" s="93">
        <v>110000</v>
      </c>
      <c r="Q10" s="58">
        <v>8000</v>
      </c>
      <c r="R10" s="58">
        <v>8000</v>
      </c>
      <c r="S10" s="58">
        <v>8500</v>
      </c>
      <c r="T10" s="58">
        <v>9000</v>
      </c>
      <c r="U10" s="58">
        <v>10500</v>
      </c>
      <c r="V10" s="58">
        <v>10500</v>
      </c>
      <c r="W10" s="58">
        <v>10500</v>
      </c>
      <c r="X10" s="58">
        <v>10500</v>
      </c>
      <c r="Y10" s="58">
        <v>9000</v>
      </c>
      <c r="Z10" s="58">
        <v>8500</v>
      </c>
      <c r="AA10" s="58">
        <v>8500</v>
      </c>
      <c r="AB10" s="59">
        <v>8500</v>
      </c>
      <c r="AC10" s="111" t="s">
        <v>254</v>
      </c>
    </row>
    <row r="11" spans="1:29" ht="25.5" x14ac:dyDescent="0.2">
      <c r="A11" s="8">
        <v>9</v>
      </c>
      <c r="B11" s="35" t="s">
        <v>59</v>
      </c>
      <c r="C11" s="35" t="s">
        <v>60</v>
      </c>
      <c r="D11" s="7" t="s">
        <v>59</v>
      </c>
      <c r="E11" s="7" t="s">
        <v>60</v>
      </c>
      <c r="F11" s="43" t="s">
        <v>61</v>
      </c>
      <c r="G11" s="36" t="s">
        <v>62</v>
      </c>
      <c r="H11" s="37" t="s">
        <v>63</v>
      </c>
      <c r="I11" s="35" t="s">
        <v>64</v>
      </c>
      <c r="J11" s="35" t="s">
        <v>65</v>
      </c>
      <c r="K11" s="7" t="s">
        <v>147</v>
      </c>
      <c r="L11" s="38">
        <v>1672.3322307692308</v>
      </c>
      <c r="M11" s="7">
        <v>101</v>
      </c>
      <c r="N11" s="7"/>
      <c r="O11" s="7"/>
      <c r="P11" s="94">
        <v>224127</v>
      </c>
      <c r="Q11" s="54">
        <v>1793.0160000000001</v>
      </c>
      <c r="R11" s="54">
        <v>2017.1430000000003</v>
      </c>
      <c r="S11" s="54">
        <v>3810.1589999999997</v>
      </c>
      <c r="T11" s="54">
        <v>12999.365999999998</v>
      </c>
      <c r="U11" s="54">
        <v>26446.986000000001</v>
      </c>
      <c r="V11" s="54">
        <v>38549.843999999997</v>
      </c>
      <c r="W11" s="54">
        <v>43480.637999999999</v>
      </c>
      <c r="X11" s="54">
        <v>36756.828000000001</v>
      </c>
      <c r="Y11" s="54">
        <v>31377.78</v>
      </c>
      <c r="Z11" s="54">
        <v>18154.287</v>
      </c>
      <c r="AA11" s="54">
        <v>6499.6829999999991</v>
      </c>
      <c r="AB11" s="55">
        <v>2241.27</v>
      </c>
      <c r="AC11" s="111" t="s">
        <v>255</v>
      </c>
    </row>
    <row r="12" spans="1:29" ht="25.5" x14ac:dyDescent="0.2">
      <c r="A12" s="9">
        <v>10</v>
      </c>
      <c r="B12" s="26" t="s">
        <v>59</v>
      </c>
      <c r="C12" s="26" t="s">
        <v>60</v>
      </c>
      <c r="D12" s="4" t="s">
        <v>59</v>
      </c>
      <c r="E12" s="4" t="s">
        <v>60</v>
      </c>
      <c r="F12" s="30" t="s">
        <v>66</v>
      </c>
      <c r="G12" s="27" t="s">
        <v>67</v>
      </c>
      <c r="H12" s="24" t="s">
        <v>68</v>
      </c>
      <c r="I12" s="26" t="s">
        <v>64</v>
      </c>
      <c r="J12" s="26" t="s">
        <v>65</v>
      </c>
      <c r="K12" s="4" t="s">
        <v>147</v>
      </c>
      <c r="L12" s="28">
        <v>4381.4526923076928</v>
      </c>
      <c r="M12" s="4">
        <v>300</v>
      </c>
      <c r="N12" s="4"/>
      <c r="O12" s="4"/>
      <c r="P12" s="95">
        <v>587205</v>
      </c>
      <c r="Q12" s="56">
        <v>4697.6400000000003</v>
      </c>
      <c r="R12" s="56">
        <v>5284.8450000000003</v>
      </c>
      <c r="S12" s="56">
        <v>9982.4850000000006</v>
      </c>
      <c r="T12" s="56">
        <v>34057.89</v>
      </c>
      <c r="U12" s="56">
        <v>69290.19</v>
      </c>
      <c r="V12" s="56">
        <v>100999.26</v>
      </c>
      <c r="W12" s="56">
        <v>113917.77</v>
      </c>
      <c r="X12" s="56">
        <v>96301.62</v>
      </c>
      <c r="Y12" s="56">
        <v>82208.7</v>
      </c>
      <c r="Z12" s="56">
        <v>47563.605000000003</v>
      </c>
      <c r="AA12" s="56">
        <v>17028.945</v>
      </c>
      <c r="AB12" s="57">
        <v>5872.05</v>
      </c>
      <c r="AC12" s="111" t="s">
        <v>255</v>
      </c>
    </row>
    <row r="13" spans="1:29" ht="25.5" x14ac:dyDescent="0.2">
      <c r="A13" s="9">
        <v>11</v>
      </c>
      <c r="B13" s="26" t="s">
        <v>59</v>
      </c>
      <c r="C13" s="26" t="s">
        <v>60</v>
      </c>
      <c r="D13" s="4" t="s">
        <v>59</v>
      </c>
      <c r="E13" s="4" t="s">
        <v>60</v>
      </c>
      <c r="F13" s="30" t="s">
        <v>69</v>
      </c>
      <c r="G13" s="27" t="s">
        <v>70</v>
      </c>
      <c r="H13" s="24" t="s">
        <v>71</v>
      </c>
      <c r="I13" s="26" t="s">
        <v>64</v>
      </c>
      <c r="J13" s="26" t="s">
        <v>65</v>
      </c>
      <c r="K13" s="4" t="s">
        <v>147</v>
      </c>
      <c r="L13" s="28">
        <v>1984.8960769230766</v>
      </c>
      <c r="M13" s="4">
        <v>110</v>
      </c>
      <c r="N13" s="4"/>
      <c r="O13" s="4"/>
      <c r="P13" s="95">
        <v>266017</v>
      </c>
      <c r="Q13" s="56">
        <v>2128.136</v>
      </c>
      <c r="R13" s="56">
        <v>2394.1530000000002</v>
      </c>
      <c r="S13" s="56">
        <v>4522.2889999999998</v>
      </c>
      <c r="T13" s="56">
        <v>15428.985999999999</v>
      </c>
      <c r="U13" s="56">
        <v>31390.006000000001</v>
      </c>
      <c r="V13" s="56">
        <v>45754.923999999992</v>
      </c>
      <c r="W13" s="56">
        <v>51607.297999999995</v>
      </c>
      <c r="X13" s="56">
        <v>43626.788</v>
      </c>
      <c r="Y13" s="56">
        <v>37242.379999999997</v>
      </c>
      <c r="Z13" s="56">
        <v>21547.376999999997</v>
      </c>
      <c r="AA13" s="56">
        <v>7714.4929999999995</v>
      </c>
      <c r="AB13" s="57">
        <v>2660.17</v>
      </c>
      <c r="AC13" s="111" t="s">
        <v>255</v>
      </c>
    </row>
    <row r="14" spans="1:29" ht="25.5" x14ac:dyDescent="0.2">
      <c r="A14" s="9">
        <v>12</v>
      </c>
      <c r="B14" s="26" t="s">
        <v>59</v>
      </c>
      <c r="C14" s="26" t="s">
        <v>60</v>
      </c>
      <c r="D14" s="4" t="s">
        <v>59</v>
      </c>
      <c r="E14" s="4" t="s">
        <v>60</v>
      </c>
      <c r="F14" s="30" t="s">
        <v>72</v>
      </c>
      <c r="G14" s="27" t="s">
        <v>73</v>
      </c>
      <c r="H14" s="24" t="s">
        <v>74</v>
      </c>
      <c r="I14" s="26" t="s">
        <v>64</v>
      </c>
      <c r="J14" s="26" t="s">
        <v>65</v>
      </c>
      <c r="K14" s="4" t="s">
        <v>147</v>
      </c>
      <c r="L14" s="28">
        <v>2096.9907692307693</v>
      </c>
      <c r="M14" s="4">
        <v>101</v>
      </c>
      <c r="N14" s="4"/>
      <c r="O14" s="4"/>
      <c r="P14" s="95">
        <v>281040</v>
      </c>
      <c r="Q14" s="56">
        <v>2248.3200000000002</v>
      </c>
      <c r="R14" s="56">
        <v>2529.36</v>
      </c>
      <c r="S14" s="56">
        <v>4777.68</v>
      </c>
      <c r="T14" s="56">
        <v>16300.32</v>
      </c>
      <c r="U14" s="56">
        <v>33162.720000000001</v>
      </c>
      <c r="V14" s="56">
        <v>48338.879999999997</v>
      </c>
      <c r="W14" s="56">
        <v>54521.760000000002</v>
      </c>
      <c r="X14" s="56">
        <v>46090.559999999998</v>
      </c>
      <c r="Y14" s="56">
        <v>39345.599999999999</v>
      </c>
      <c r="Z14" s="56">
        <v>22764.240000000002</v>
      </c>
      <c r="AA14" s="56">
        <v>8150.16</v>
      </c>
      <c r="AB14" s="57">
        <v>2810.4</v>
      </c>
      <c r="AC14" s="111" t="s">
        <v>255</v>
      </c>
    </row>
    <row r="15" spans="1:29" ht="25.5" x14ac:dyDescent="0.2">
      <c r="A15" s="9">
        <v>13</v>
      </c>
      <c r="B15" s="26" t="s">
        <v>59</v>
      </c>
      <c r="C15" s="26" t="s">
        <v>60</v>
      </c>
      <c r="D15" s="4" t="s">
        <v>59</v>
      </c>
      <c r="E15" s="4" t="s">
        <v>60</v>
      </c>
      <c r="F15" s="30" t="s">
        <v>75</v>
      </c>
      <c r="G15" s="27" t="s">
        <v>76</v>
      </c>
      <c r="H15" s="24" t="s">
        <v>77</v>
      </c>
      <c r="I15" s="26" t="s">
        <v>64</v>
      </c>
      <c r="J15" s="26" t="s">
        <v>65</v>
      </c>
      <c r="K15" s="4" t="s">
        <v>147</v>
      </c>
      <c r="L15" s="28">
        <v>3337.7028461538457</v>
      </c>
      <c r="M15" s="4">
        <v>155</v>
      </c>
      <c r="N15" s="4"/>
      <c r="O15" s="4"/>
      <c r="P15" s="95">
        <v>447321</v>
      </c>
      <c r="Q15" s="56">
        <v>3578.5680000000007</v>
      </c>
      <c r="R15" s="56">
        <v>4025.8890000000001</v>
      </c>
      <c r="S15" s="56">
        <v>7604.4569999999994</v>
      </c>
      <c r="T15" s="56">
        <v>25944.617999999999</v>
      </c>
      <c r="U15" s="56">
        <v>52783.878000000004</v>
      </c>
      <c r="V15" s="56">
        <v>76939.212</v>
      </c>
      <c r="W15" s="56">
        <v>86780.27399999999</v>
      </c>
      <c r="X15" s="56">
        <v>73360.644</v>
      </c>
      <c r="Y15" s="56">
        <v>62624.94</v>
      </c>
      <c r="Z15" s="56">
        <v>36233.000999999997</v>
      </c>
      <c r="AA15" s="56">
        <v>12972.308999999999</v>
      </c>
      <c r="AB15" s="57">
        <v>4473.21</v>
      </c>
      <c r="AC15" s="111" t="s">
        <v>255</v>
      </c>
    </row>
    <row r="16" spans="1:29" ht="25.5" x14ac:dyDescent="0.2">
      <c r="A16" s="9">
        <v>14</v>
      </c>
      <c r="B16" s="26" t="s">
        <v>59</v>
      </c>
      <c r="C16" s="26" t="s">
        <v>60</v>
      </c>
      <c r="D16" s="4" t="s">
        <v>59</v>
      </c>
      <c r="E16" s="4" t="s">
        <v>60</v>
      </c>
      <c r="F16" s="30" t="s">
        <v>78</v>
      </c>
      <c r="G16" s="27" t="s">
        <v>79</v>
      </c>
      <c r="H16" s="24" t="s">
        <v>80</v>
      </c>
      <c r="I16" s="26" t="s">
        <v>64</v>
      </c>
      <c r="J16" s="26" t="s">
        <v>65</v>
      </c>
      <c r="K16" s="4" t="s">
        <v>147</v>
      </c>
      <c r="L16" s="28">
        <v>2923.9754615384613</v>
      </c>
      <c r="M16" s="4">
        <v>130</v>
      </c>
      <c r="N16" s="4"/>
      <c r="O16" s="4"/>
      <c r="P16" s="95">
        <v>391873</v>
      </c>
      <c r="Q16" s="56">
        <v>3134.9840000000004</v>
      </c>
      <c r="R16" s="56">
        <v>3526.857</v>
      </c>
      <c r="S16" s="56">
        <v>6661.8409999999994</v>
      </c>
      <c r="T16" s="56">
        <v>22728.633999999998</v>
      </c>
      <c r="U16" s="56">
        <v>46241.014000000003</v>
      </c>
      <c r="V16" s="56">
        <v>67402.156000000003</v>
      </c>
      <c r="W16" s="56">
        <v>76023.361999999994</v>
      </c>
      <c r="X16" s="56">
        <v>64267.171999999991</v>
      </c>
      <c r="Y16" s="56">
        <v>54862.22</v>
      </c>
      <c r="Z16" s="56">
        <v>31741.713</v>
      </c>
      <c r="AA16" s="56">
        <v>11364.316999999999</v>
      </c>
      <c r="AB16" s="57">
        <v>3918.73</v>
      </c>
      <c r="AC16" s="111" t="s">
        <v>255</v>
      </c>
    </row>
    <row r="17" spans="1:29" ht="25.5" x14ac:dyDescent="0.2">
      <c r="A17" s="9">
        <v>15</v>
      </c>
      <c r="B17" s="26" t="s">
        <v>59</v>
      </c>
      <c r="C17" s="26" t="s">
        <v>60</v>
      </c>
      <c r="D17" s="4" t="s">
        <v>59</v>
      </c>
      <c r="E17" s="4" t="s">
        <v>60</v>
      </c>
      <c r="F17" s="30" t="s">
        <v>81</v>
      </c>
      <c r="G17" s="27" t="s">
        <v>82</v>
      </c>
      <c r="H17" s="24" t="s">
        <v>83</v>
      </c>
      <c r="I17" s="26" t="s">
        <v>64</v>
      </c>
      <c r="J17" s="26" t="s">
        <v>65</v>
      </c>
      <c r="K17" s="4" t="s">
        <v>147</v>
      </c>
      <c r="L17" s="28">
        <v>1256.1350769230769</v>
      </c>
      <c r="M17" s="4">
        <v>101</v>
      </c>
      <c r="N17" s="4"/>
      <c r="O17" s="4"/>
      <c r="P17" s="95">
        <v>168348</v>
      </c>
      <c r="Q17" s="56">
        <v>1346.7839999999999</v>
      </c>
      <c r="R17" s="56">
        <v>1515.1320000000001</v>
      </c>
      <c r="S17" s="56">
        <v>2861.9159999999997</v>
      </c>
      <c r="T17" s="56">
        <v>9764.1840000000011</v>
      </c>
      <c r="U17" s="56">
        <v>19865.064000000002</v>
      </c>
      <c r="V17" s="56">
        <v>28955.856</v>
      </c>
      <c r="W17" s="56">
        <v>32659.511999999999</v>
      </c>
      <c r="X17" s="56">
        <v>27609.071999999996</v>
      </c>
      <c r="Y17" s="56">
        <v>23568.720000000001</v>
      </c>
      <c r="Z17" s="56">
        <v>13636.188</v>
      </c>
      <c r="AA17" s="56">
        <v>4882.0920000000006</v>
      </c>
      <c r="AB17" s="57">
        <v>1683.48</v>
      </c>
      <c r="AC17" s="111" t="s">
        <v>255</v>
      </c>
    </row>
    <row r="18" spans="1:29" ht="25.5" x14ac:dyDescent="0.2">
      <c r="A18" s="9">
        <v>16</v>
      </c>
      <c r="B18" s="26" t="s">
        <v>59</v>
      </c>
      <c r="C18" s="26" t="s">
        <v>60</v>
      </c>
      <c r="D18" s="4" t="s">
        <v>59</v>
      </c>
      <c r="E18" s="4" t="s">
        <v>60</v>
      </c>
      <c r="F18" s="30" t="s">
        <v>84</v>
      </c>
      <c r="G18" s="27" t="s">
        <v>85</v>
      </c>
      <c r="H18" s="24" t="s">
        <v>86</v>
      </c>
      <c r="I18" s="26" t="s">
        <v>64</v>
      </c>
      <c r="J18" s="26" t="s">
        <v>65</v>
      </c>
      <c r="K18" s="4" t="s">
        <v>147</v>
      </c>
      <c r="L18" s="28">
        <v>1755.3418461538461</v>
      </c>
      <c r="M18" s="4">
        <v>101</v>
      </c>
      <c r="N18" s="4"/>
      <c r="O18" s="4"/>
      <c r="P18" s="95">
        <v>235252</v>
      </c>
      <c r="Q18" s="56">
        <v>1882.0160000000001</v>
      </c>
      <c r="R18" s="56">
        <v>2117.268</v>
      </c>
      <c r="S18" s="56">
        <v>3999.2839999999997</v>
      </c>
      <c r="T18" s="56">
        <v>13644.615999999998</v>
      </c>
      <c r="U18" s="56">
        <v>27759.736000000001</v>
      </c>
      <c r="V18" s="56">
        <v>40463.343999999997</v>
      </c>
      <c r="W18" s="56">
        <v>45638.887999999999</v>
      </c>
      <c r="X18" s="56">
        <v>38581.328000000001</v>
      </c>
      <c r="Y18" s="56">
        <v>32935.279999999999</v>
      </c>
      <c r="Z18" s="56">
        <v>19055.412</v>
      </c>
      <c r="AA18" s="56">
        <v>6822.3079999999991</v>
      </c>
      <c r="AB18" s="57">
        <v>2352.52</v>
      </c>
      <c r="AC18" s="111" t="s">
        <v>255</v>
      </c>
    </row>
    <row r="19" spans="1:29" ht="25.5" x14ac:dyDescent="0.2">
      <c r="A19" s="9">
        <v>17</v>
      </c>
      <c r="B19" s="26" t="s">
        <v>59</v>
      </c>
      <c r="C19" s="26" t="s">
        <v>60</v>
      </c>
      <c r="D19" s="4" t="s">
        <v>59</v>
      </c>
      <c r="E19" s="4" t="s">
        <v>60</v>
      </c>
      <c r="F19" s="29" t="s">
        <v>87</v>
      </c>
      <c r="G19" s="29" t="s">
        <v>88</v>
      </c>
      <c r="H19" s="24" t="s">
        <v>89</v>
      </c>
      <c r="I19" s="26" t="s">
        <v>64</v>
      </c>
      <c r="J19" s="26" t="s">
        <v>65</v>
      </c>
      <c r="K19" s="4" t="s">
        <v>147</v>
      </c>
      <c r="L19" s="28">
        <v>2238.4615384615386</v>
      </c>
      <c r="M19" s="4">
        <v>160</v>
      </c>
      <c r="N19" s="4"/>
      <c r="O19" s="4"/>
      <c r="P19" s="95">
        <v>300000</v>
      </c>
      <c r="Q19" s="56">
        <v>2400</v>
      </c>
      <c r="R19" s="56">
        <v>2700</v>
      </c>
      <c r="S19" s="56">
        <v>5100</v>
      </c>
      <c r="T19" s="56">
        <v>17400</v>
      </c>
      <c r="U19" s="56">
        <v>35400</v>
      </c>
      <c r="V19" s="56">
        <v>51600</v>
      </c>
      <c r="W19" s="56">
        <v>58200</v>
      </c>
      <c r="X19" s="56">
        <v>49200</v>
      </c>
      <c r="Y19" s="56">
        <v>42000</v>
      </c>
      <c r="Z19" s="56">
        <v>24300</v>
      </c>
      <c r="AA19" s="56">
        <v>8700</v>
      </c>
      <c r="AB19" s="57">
        <v>3000</v>
      </c>
      <c r="AC19" s="111" t="s">
        <v>255</v>
      </c>
    </row>
    <row r="20" spans="1:29" ht="25.5" x14ac:dyDescent="0.2">
      <c r="A20" s="9">
        <v>18</v>
      </c>
      <c r="B20" s="26" t="s">
        <v>59</v>
      </c>
      <c r="C20" s="26" t="s">
        <v>60</v>
      </c>
      <c r="D20" s="4" t="s">
        <v>59</v>
      </c>
      <c r="E20" s="4" t="s">
        <v>60</v>
      </c>
      <c r="F20" s="30" t="s">
        <v>90</v>
      </c>
      <c r="G20" s="27" t="s">
        <v>91</v>
      </c>
      <c r="H20" s="24" t="s">
        <v>92</v>
      </c>
      <c r="I20" s="26" t="s">
        <v>64</v>
      </c>
      <c r="J20" s="26" t="s">
        <v>65</v>
      </c>
      <c r="K20" s="4" t="s">
        <v>147</v>
      </c>
      <c r="L20" s="28">
        <v>4522.90853846154</v>
      </c>
      <c r="M20" s="4">
        <v>350</v>
      </c>
      <c r="N20" s="4"/>
      <c r="O20" s="4"/>
      <c r="P20" s="95">
        <v>606163</v>
      </c>
      <c r="Q20" s="56">
        <v>4849.3040000000001</v>
      </c>
      <c r="R20" s="56">
        <v>5455.4670000000006</v>
      </c>
      <c r="S20" s="56">
        <v>10304.771000000001</v>
      </c>
      <c r="T20" s="56">
        <v>35157.453999999998</v>
      </c>
      <c r="U20" s="56">
        <v>71527.233999999997</v>
      </c>
      <c r="V20" s="56">
        <v>104260.03599999999</v>
      </c>
      <c r="W20" s="56">
        <v>117595.62199999999</v>
      </c>
      <c r="X20" s="56">
        <v>99410.731999999989</v>
      </c>
      <c r="Y20" s="56">
        <v>84862.82</v>
      </c>
      <c r="Z20" s="56">
        <v>49099.203000000001</v>
      </c>
      <c r="AA20" s="56">
        <v>17578.726999999999</v>
      </c>
      <c r="AB20" s="57">
        <v>6061.63</v>
      </c>
      <c r="AC20" s="111" t="s">
        <v>255</v>
      </c>
    </row>
    <row r="21" spans="1:29" ht="25.5" x14ac:dyDescent="0.2">
      <c r="A21" s="9">
        <v>19</v>
      </c>
      <c r="B21" s="26" t="s">
        <v>59</v>
      </c>
      <c r="C21" s="26" t="s">
        <v>60</v>
      </c>
      <c r="D21" s="4" t="s">
        <v>59</v>
      </c>
      <c r="E21" s="4" t="s">
        <v>60</v>
      </c>
      <c r="F21" s="30" t="s">
        <v>93</v>
      </c>
      <c r="G21" s="27" t="s">
        <v>94</v>
      </c>
      <c r="H21" s="24" t="s">
        <v>95</v>
      </c>
      <c r="I21" s="26" t="s">
        <v>64</v>
      </c>
      <c r="J21" s="26" t="s">
        <v>65</v>
      </c>
      <c r="K21" s="4" t="s">
        <v>147</v>
      </c>
      <c r="L21" s="28">
        <v>1600</v>
      </c>
      <c r="M21" s="4">
        <v>101</v>
      </c>
      <c r="N21" s="4"/>
      <c r="O21" s="4"/>
      <c r="P21" s="95">
        <v>400000</v>
      </c>
      <c r="Q21" s="56">
        <v>3200</v>
      </c>
      <c r="R21" s="56">
        <v>3600</v>
      </c>
      <c r="S21" s="56">
        <v>6800</v>
      </c>
      <c r="T21" s="56">
        <v>23200</v>
      </c>
      <c r="U21" s="56">
        <v>47200</v>
      </c>
      <c r="V21" s="56">
        <v>68800</v>
      </c>
      <c r="W21" s="56">
        <v>77599.999999999985</v>
      </c>
      <c r="X21" s="56">
        <v>65599.999999999985</v>
      </c>
      <c r="Y21" s="56">
        <v>56000</v>
      </c>
      <c r="Z21" s="56">
        <v>32400</v>
      </c>
      <c r="AA21" s="56">
        <v>11600</v>
      </c>
      <c r="AB21" s="57">
        <v>4000</v>
      </c>
      <c r="AC21" s="111" t="s">
        <v>255</v>
      </c>
    </row>
    <row r="22" spans="1:29" ht="25.5" x14ac:dyDescent="0.2">
      <c r="A22" s="9">
        <v>20</v>
      </c>
      <c r="B22" s="26" t="s">
        <v>59</v>
      </c>
      <c r="C22" s="26" t="s">
        <v>60</v>
      </c>
      <c r="D22" s="4" t="s">
        <v>59</v>
      </c>
      <c r="E22" s="4" t="s">
        <v>60</v>
      </c>
      <c r="F22" s="30" t="s">
        <v>96</v>
      </c>
      <c r="G22" s="27" t="s">
        <v>97</v>
      </c>
      <c r="H22" s="24" t="s">
        <v>98</v>
      </c>
      <c r="I22" s="26" t="s">
        <v>64</v>
      </c>
      <c r="J22" s="26" t="s">
        <v>65</v>
      </c>
      <c r="K22" s="4" t="s">
        <v>147</v>
      </c>
      <c r="L22" s="28">
        <v>2145.9683076923075</v>
      </c>
      <c r="M22" s="4">
        <v>120</v>
      </c>
      <c r="N22" s="4"/>
      <c r="O22" s="4"/>
      <c r="P22" s="95">
        <v>287604</v>
      </c>
      <c r="Q22" s="56">
        <v>2300.8320000000003</v>
      </c>
      <c r="R22" s="56">
        <v>2588.4360000000001</v>
      </c>
      <c r="S22" s="56">
        <v>4889.268</v>
      </c>
      <c r="T22" s="56">
        <v>16681.031999999999</v>
      </c>
      <c r="U22" s="56">
        <v>33937.272000000004</v>
      </c>
      <c r="V22" s="56">
        <v>49467.887999999999</v>
      </c>
      <c r="W22" s="56">
        <v>55795.175999999999</v>
      </c>
      <c r="X22" s="56">
        <v>47167.055999999997</v>
      </c>
      <c r="Y22" s="56">
        <v>40264.559999999998</v>
      </c>
      <c r="Z22" s="56">
        <v>23295.923999999999</v>
      </c>
      <c r="AA22" s="56">
        <v>8340.5159999999996</v>
      </c>
      <c r="AB22" s="57">
        <v>2876.04</v>
      </c>
      <c r="AC22" s="111" t="s">
        <v>255</v>
      </c>
    </row>
    <row r="23" spans="1:29" ht="25.5" x14ac:dyDescent="0.2">
      <c r="A23" s="9">
        <v>21</v>
      </c>
      <c r="B23" s="26" t="s">
        <v>59</v>
      </c>
      <c r="C23" s="26" t="s">
        <v>60</v>
      </c>
      <c r="D23" s="4" t="s">
        <v>59</v>
      </c>
      <c r="E23" s="4" t="s">
        <v>60</v>
      </c>
      <c r="F23" s="30" t="s">
        <v>99</v>
      </c>
      <c r="G23" s="27" t="s">
        <v>100</v>
      </c>
      <c r="H23" s="24" t="s">
        <v>101</v>
      </c>
      <c r="I23" s="26" t="s">
        <v>64</v>
      </c>
      <c r="J23" s="26" t="s">
        <v>65</v>
      </c>
      <c r="K23" s="4" t="s">
        <v>147</v>
      </c>
      <c r="L23" s="28">
        <v>1842.462769230769</v>
      </c>
      <c r="M23" s="4">
        <v>110</v>
      </c>
      <c r="N23" s="4"/>
      <c r="O23" s="4"/>
      <c r="P23" s="95">
        <v>246928</v>
      </c>
      <c r="Q23" s="56">
        <v>1975.4240000000002</v>
      </c>
      <c r="R23" s="56">
        <v>2222.3520000000003</v>
      </c>
      <c r="S23" s="56">
        <v>4197.7759999999998</v>
      </c>
      <c r="T23" s="56">
        <v>14321.823999999999</v>
      </c>
      <c r="U23" s="56">
        <v>29137.504000000004</v>
      </c>
      <c r="V23" s="56">
        <v>42471.615999999995</v>
      </c>
      <c r="W23" s="56">
        <v>47904.031999999992</v>
      </c>
      <c r="X23" s="56">
        <v>40496.191999999995</v>
      </c>
      <c r="Y23" s="56">
        <v>34569.919999999998</v>
      </c>
      <c r="Z23" s="56">
        <v>20001.167999999998</v>
      </c>
      <c r="AA23" s="56">
        <v>7160.9119999999994</v>
      </c>
      <c r="AB23" s="57">
        <v>2469.2800000000002</v>
      </c>
      <c r="AC23" s="111" t="s">
        <v>255</v>
      </c>
    </row>
    <row r="24" spans="1:29" ht="25.5" x14ac:dyDescent="0.2">
      <c r="A24" s="9">
        <v>22</v>
      </c>
      <c r="B24" s="26" t="s">
        <v>59</v>
      </c>
      <c r="C24" s="26" t="s">
        <v>60</v>
      </c>
      <c r="D24" s="4" t="s">
        <v>59</v>
      </c>
      <c r="E24" s="4" t="s">
        <v>60</v>
      </c>
      <c r="F24" s="30" t="s">
        <v>102</v>
      </c>
      <c r="G24" s="27" t="s">
        <v>103</v>
      </c>
      <c r="H24" s="24" t="s">
        <v>104</v>
      </c>
      <c r="I24" s="26" t="s">
        <v>64</v>
      </c>
      <c r="J24" s="26" t="s">
        <v>65</v>
      </c>
      <c r="K24" s="4" t="s">
        <v>147</v>
      </c>
      <c r="L24" s="28">
        <v>4806.6111538461537</v>
      </c>
      <c r="M24" s="4">
        <v>315</v>
      </c>
      <c r="N24" s="4"/>
      <c r="O24" s="4"/>
      <c r="P24" s="95">
        <v>644185</v>
      </c>
      <c r="Q24" s="56">
        <v>5153.4799999999996</v>
      </c>
      <c r="R24" s="56">
        <v>5797.665</v>
      </c>
      <c r="S24" s="56">
        <v>10951.145</v>
      </c>
      <c r="T24" s="56">
        <v>37362.730000000003</v>
      </c>
      <c r="U24" s="56">
        <v>76013.83</v>
      </c>
      <c r="V24" s="56">
        <v>110799.82</v>
      </c>
      <c r="W24" s="56">
        <v>124971.89</v>
      </c>
      <c r="X24" s="56">
        <v>105646.34</v>
      </c>
      <c r="Y24" s="56">
        <v>90185.9</v>
      </c>
      <c r="Z24" s="56">
        <v>52178.985000000001</v>
      </c>
      <c r="AA24" s="56">
        <v>18681.365000000002</v>
      </c>
      <c r="AB24" s="57">
        <v>6441.85</v>
      </c>
      <c r="AC24" s="111" t="s">
        <v>255</v>
      </c>
    </row>
    <row r="25" spans="1:29" ht="25.5" x14ac:dyDescent="0.2">
      <c r="A25" s="9">
        <v>23</v>
      </c>
      <c r="B25" s="26" t="s">
        <v>59</v>
      </c>
      <c r="C25" s="26" t="s">
        <v>60</v>
      </c>
      <c r="D25" s="4" t="s">
        <v>59</v>
      </c>
      <c r="E25" s="4" t="s">
        <v>60</v>
      </c>
      <c r="F25" s="30" t="s">
        <v>105</v>
      </c>
      <c r="G25" s="27" t="s">
        <v>106</v>
      </c>
      <c r="H25" s="24" t="s">
        <v>107</v>
      </c>
      <c r="I25" s="26" t="s">
        <v>64</v>
      </c>
      <c r="J25" s="26" t="s">
        <v>65</v>
      </c>
      <c r="K25" s="4" t="s">
        <v>147</v>
      </c>
      <c r="L25" s="28">
        <v>3212.3266153846153</v>
      </c>
      <c r="M25" s="4">
        <v>200</v>
      </c>
      <c r="N25" s="4"/>
      <c r="O25" s="4"/>
      <c r="P25" s="95">
        <v>430518</v>
      </c>
      <c r="Q25" s="56">
        <v>3444.1440000000002</v>
      </c>
      <c r="R25" s="56">
        <v>3874.6620000000003</v>
      </c>
      <c r="S25" s="56">
        <v>7318.8059999999996</v>
      </c>
      <c r="T25" s="56">
        <v>24970.043999999998</v>
      </c>
      <c r="U25" s="56">
        <v>50801.124000000003</v>
      </c>
      <c r="V25" s="56">
        <v>74049.09599999999</v>
      </c>
      <c r="W25" s="56">
        <v>83520.491999999998</v>
      </c>
      <c r="X25" s="56">
        <v>70604.95199999999</v>
      </c>
      <c r="Y25" s="56">
        <v>60272.52</v>
      </c>
      <c r="Z25" s="56">
        <v>34871.957999999999</v>
      </c>
      <c r="AA25" s="56">
        <v>12485.021999999999</v>
      </c>
      <c r="AB25" s="57">
        <v>4305.18</v>
      </c>
      <c r="AC25" s="111" t="s">
        <v>255</v>
      </c>
    </row>
    <row r="26" spans="1:29" ht="25.5" x14ac:dyDescent="0.2">
      <c r="A26" s="9">
        <v>24</v>
      </c>
      <c r="B26" s="26" t="s">
        <v>59</v>
      </c>
      <c r="C26" s="26" t="s">
        <v>60</v>
      </c>
      <c r="D26" s="4" t="s">
        <v>59</v>
      </c>
      <c r="E26" s="4" t="s">
        <v>60</v>
      </c>
      <c r="F26" s="30" t="s">
        <v>108</v>
      </c>
      <c r="G26" s="27" t="s">
        <v>109</v>
      </c>
      <c r="H26" s="24" t="s">
        <v>110</v>
      </c>
      <c r="I26" s="26" t="s">
        <v>64</v>
      </c>
      <c r="J26" s="26" t="s">
        <v>65</v>
      </c>
      <c r="K26" s="4" t="s">
        <v>147</v>
      </c>
      <c r="L26" s="28">
        <v>6140.3686153846147</v>
      </c>
      <c r="M26" s="4">
        <v>345</v>
      </c>
      <c r="N26" s="4"/>
      <c r="O26" s="4"/>
      <c r="P26" s="95">
        <v>822936</v>
      </c>
      <c r="Q26" s="56">
        <v>6583.4880000000003</v>
      </c>
      <c r="R26" s="56">
        <v>7406.424</v>
      </c>
      <c r="S26" s="56">
        <v>13989.912</v>
      </c>
      <c r="T26" s="56">
        <v>47730.288</v>
      </c>
      <c r="U26" s="56">
        <v>97106.448000000004</v>
      </c>
      <c r="V26" s="56">
        <v>141544.992</v>
      </c>
      <c r="W26" s="56">
        <v>159649.58399999997</v>
      </c>
      <c r="X26" s="56">
        <v>134961.50399999999</v>
      </c>
      <c r="Y26" s="56">
        <v>115211.04</v>
      </c>
      <c r="Z26" s="56">
        <v>66657.815999999992</v>
      </c>
      <c r="AA26" s="56">
        <v>23865.144</v>
      </c>
      <c r="AB26" s="57">
        <v>8229.36</v>
      </c>
      <c r="AC26" s="111" t="s">
        <v>255</v>
      </c>
    </row>
    <row r="27" spans="1:29" ht="25.5" x14ac:dyDescent="0.2">
      <c r="A27" s="9">
        <v>25</v>
      </c>
      <c r="B27" s="26" t="s">
        <v>59</v>
      </c>
      <c r="C27" s="26" t="s">
        <v>60</v>
      </c>
      <c r="D27" s="4" t="s">
        <v>59</v>
      </c>
      <c r="E27" s="4" t="s">
        <v>60</v>
      </c>
      <c r="F27" s="30" t="s">
        <v>111</v>
      </c>
      <c r="G27" s="27" t="s">
        <v>112</v>
      </c>
      <c r="H27" s="24" t="s">
        <v>113</v>
      </c>
      <c r="I27" s="26" t="s">
        <v>64</v>
      </c>
      <c r="J27" s="26" t="s">
        <v>65</v>
      </c>
      <c r="K27" s="4" t="s">
        <v>147</v>
      </c>
      <c r="L27" s="28">
        <v>962.86676923076914</v>
      </c>
      <c r="M27" s="4">
        <v>100</v>
      </c>
      <c r="N27" s="4"/>
      <c r="O27" s="4"/>
      <c r="P27" s="95">
        <v>129044</v>
      </c>
      <c r="Q27" s="56">
        <v>1032.3520000000001</v>
      </c>
      <c r="R27" s="56">
        <v>1161.396</v>
      </c>
      <c r="S27" s="56">
        <v>2193.748</v>
      </c>
      <c r="T27" s="56">
        <v>7484.5519999999997</v>
      </c>
      <c r="U27" s="56">
        <v>15227.192000000003</v>
      </c>
      <c r="V27" s="56">
        <v>22195.567999999999</v>
      </c>
      <c r="W27" s="56">
        <v>25034.535999999996</v>
      </c>
      <c r="X27" s="56">
        <v>21163.215999999997</v>
      </c>
      <c r="Y27" s="56">
        <v>18066.16</v>
      </c>
      <c r="Z27" s="56">
        <v>10452.563999999998</v>
      </c>
      <c r="AA27" s="56">
        <v>3742.2759999999998</v>
      </c>
      <c r="AB27" s="57">
        <v>1290.44</v>
      </c>
      <c r="AC27" s="111" t="s">
        <v>254</v>
      </c>
    </row>
    <row r="28" spans="1:29" ht="25.5" x14ac:dyDescent="0.2">
      <c r="A28" s="9">
        <v>26</v>
      </c>
      <c r="B28" s="26" t="s">
        <v>59</v>
      </c>
      <c r="C28" s="26" t="s">
        <v>60</v>
      </c>
      <c r="D28" s="4" t="s">
        <v>59</v>
      </c>
      <c r="E28" s="4" t="s">
        <v>60</v>
      </c>
      <c r="F28" s="30" t="s">
        <v>114</v>
      </c>
      <c r="G28" s="30" t="s">
        <v>115</v>
      </c>
      <c r="H28" s="24" t="s">
        <v>116</v>
      </c>
      <c r="I28" s="26" t="s">
        <v>64</v>
      </c>
      <c r="J28" s="26" t="s">
        <v>65</v>
      </c>
      <c r="K28" s="4" t="s">
        <v>147</v>
      </c>
      <c r="L28" s="28">
        <v>2127.8516923076922</v>
      </c>
      <c r="M28" s="4">
        <v>160</v>
      </c>
      <c r="N28" s="4"/>
      <c r="O28" s="4"/>
      <c r="P28" s="95">
        <v>285176</v>
      </c>
      <c r="Q28" s="56">
        <v>2281.4080000000004</v>
      </c>
      <c r="R28" s="56">
        <v>2566.5839999999998</v>
      </c>
      <c r="S28" s="56">
        <v>4847.9920000000002</v>
      </c>
      <c r="T28" s="56">
        <v>16540.207999999999</v>
      </c>
      <c r="U28" s="56">
        <v>33650.768000000004</v>
      </c>
      <c r="V28" s="56">
        <v>49050.272000000004</v>
      </c>
      <c r="W28" s="56">
        <v>55324.143999999993</v>
      </c>
      <c r="X28" s="56">
        <v>46768.863999999994</v>
      </c>
      <c r="Y28" s="56">
        <v>39924.639999999999</v>
      </c>
      <c r="Z28" s="56">
        <v>23099.256000000001</v>
      </c>
      <c r="AA28" s="56">
        <v>8270.1039999999994</v>
      </c>
      <c r="AB28" s="57">
        <v>2851.76</v>
      </c>
      <c r="AC28" s="111" t="s">
        <v>255</v>
      </c>
    </row>
    <row r="29" spans="1:29" ht="25.5" x14ac:dyDescent="0.2">
      <c r="A29" s="9">
        <v>27</v>
      </c>
      <c r="B29" s="26" t="s">
        <v>59</v>
      </c>
      <c r="C29" s="26" t="s">
        <v>60</v>
      </c>
      <c r="D29" s="4" t="s">
        <v>59</v>
      </c>
      <c r="E29" s="4" t="s">
        <v>60</v>
      </c>
      <c r="F29" s="30" t="s">
        <v>117</v>
      </c>
      <c r="G29" s="27" t="s">
        <v>118</v>
      </c>
      <c r="H29" s="24" t="s">
        <v>119</v>
      </c>
      <c r="I29" s="26" t="s">
        <v>64</v>
      </c>
      <c r="J29" s="26" t="s">
        <v>65</v>
      </c>
      <c r="K29" s="4" t="s">
        <v>147</v>
      </c>
      <c r="L29" s="28">
        <v>214.62369230769229</v>
      </c>
      <c r="M29" s="4">
        <v>40</v>
      </c>
      <c r="N29" s="4"/>
      <c r="O29" s="4"/>
      <c r="P29" s="95">
        <v>28764</v>
      </c>
      <c r="Q29" s="56">
        <v>230.11199999999999</v>
      </c>
      <c r="R29" s="56">
        <v>258.87600000000003</v>
      </c>
      <c r="S29" s="56">
        <v>488.98799999999994</v>
      </c>
      <c r="T29" s="56">
        <v>1668.3119999999999</v>
      </c>
      <c r="U29" s="56">
        <v>3394.152</v>
      </c>
      <c r="V29" s="56">
        <v>4947.4079999999994</v>
      </c>
      <c r="W29" s="56">
        <v>5580.2159999999994</v>
      </c>
      <c r="X29" s="56">
        <v>4717.2959999999994</v>
      </c>
      <c r="Y29" s="56">
        <v>4026.96</v>
      </c>
      <c r="Z29" s="56">
        <v>2329.884</v>
      </c>
      <c r="AA29" s="56">
        <v>834.15599999999995</v>
      </c>
      <c r="AB29" s="57">
        <v>287.64</v>
      </c>
      <c r="AC29" s="111" t="s">
        <v>254</v>
      </c>
    </row>
    <row r="30" spans="1:29" ht="25.5" x14ac:dyDescent="0.2">
      <c r="A30" s="9">
        <v>28</v>
      </c>
      <c r="B30" s="26" t="s">
        <v>59</v>
      </c>
      <c r="C30" s="26" t="s">
        <v>60</v>
      </c>
      <c r="D30" s="4" t="s">
        <v>59</v>
      </c>
      <c r="E30" s="4" t="s">
        <v>60</v>
      </c>
      <c r="F30" s="30" t="s">
        <v>120</v>
      </c>
      <c r="G30" s="27" t="s">
        <v>121</v>
      </c>
      <c r="H30" s="24" t="s">
        <v>122</v>
      </c>
      <c r="I30" s="26" t="s">
        <v>64</v>
      </c>
      <c r="J30" s="26" t="s">
        <v>65</v>
      </c>
      <c r="K30" s="4" t="s">
        <v>147</v>
      </c>
      <c r="L30" s="28">
        <v>149.42476923076921</v>
      </c>
      <c r="M30" s="24">
        <v>25</v>
      </c>
      <c r="N30" s="4"/>
      <c r="O30" s="4"/>
      <c r="P30" s="95">
        <v>20026</v>
      </c>
      <c r="Q30" s="56">
        <v>160.208</v>
      </c>
      <c r="R30" s="56">
        <v>180.23400000000001</v>
      </c>
      <c r="S30" s="56">
        <v>340.44199999999995</v>
      </c>
      <c r="T30" s="56">
        <v>1161.508</v>
      </c>
      <c r="U30" s="56">
        <v>2363.0680000000002</v>
      </c>
      <c r="V30" s="56">
        <v>3444.4720000000002</v>
      </c>
      <c r="W30" s="56">
        <v>3885.0439999999999</v>
      </c>
      <c r="X30" s="56">
        <v>3284.2639999999997</v>
      </c>
      <c r="Y30" s="56">
        <v>2803.64</v>
      </c>
      <c r="Z30" s="56">
        <v>1622.106</v>
      </c>
      <c r="AA30" s="56">
        <v>580.75400000000002</v>
      </c>
      <c r="AB30" s="57">
        <v>200.26</v>
      </c>
      <c r="AC30" s="111" t="s">
        <v>254</v>
      </c>
    </row>
    <row r="31" spans="1:29" ht="25.5" x14ac:dyDescent="0.2">
      <c r="A31" s="9">
        <v>29</v>
      </c>
      <c r="B31" s="26" t="s">
        <v>59</v>
      </c>
      <c r="C31" s="26" t="s">
        <v>60</v>
      </c>
      <c r="D31" s="4" t="s">
        <v>59</v>
      </c>
      <c r="E31" s="4" t="s">
        <v>60</v>
      </c>
      <c r="F31" s="44" t="s">
        <v>123</v>
      </c>
      <c r="G31" s="31" t="s">
        <v>124</v>
      </c>
      <c r="H31" s="24" t="s">
        <v>125</v>
      </c>
      <c r="I31" s="26" t="s">
        <v>64</v>
      </c>
      <c r="J31" s="26" t="s">
        <v>65</v>
      </c>
      <c r="K31" s="4" t="s">
        <v>147</v>
      </c>
      <c r="L31" s="28">
        <v>1009.8520769230769</v>
      </c>
      <c r="M31" s="24">
        <v>100</v>
      </c>
      <c r="N31" s="4"/>
      <c r="O31" s="4"/>
      <c r="P31" s="95">
        <v>135341</v>
      </c>
      <c r="Q31" s="56">
        <v>1082.7280000000001</v>
      </c>
      <c r="R31" s="56">
        <v>1218.0690000000002</v>
      </c>
      <c r="S31" s="56">
        <v>2300.797</v>
      </c>
      <c r="T31" s="56">
        <v>7849.7779999999993</v>
      </c>
      <c r="U31" s="56">
        <v>15970.238000000001</v>
      </c>
      <c r="V31" s="56">
        <v>23278.651999999998</v>
      </c>
      <c r="W31" s="56">
        <v>26256.153999999999</v>
      </c>
      <c r="X31" s="56">
        <v>22195.923999999999</v>
      </c>
      <c r="Y31" s="56">
        <v>18947.740000000002</v>
      </c>
      <c r="Z31" s="56">
        <v>10962.620999999999</v>
      </c>
      <c r="AA31" s="56">
        <v>3924.8889999999997</v>
      </c>
      <c r="AB31" s="57">
        <v>1353.41</v>
      </c>
      <c r="AC31" s="111" t="s">
        <v>254</v>
      </c>
    </row>
    <row r="32" spans="1:29" ht="25.5" x14ac:dyDescent="0.2">
      <c r="A32" s="9">
        <v>30</v>
      </c>
      <c r="B32" s="26" t="s">
        <v>59</v>
      </c>
      <c r="C32" s="26" t="s">
        <v>60</v>
      </c>
      <c r="D32" s="4" t="s">
        <v>59</v>
      </c>
      <c r="E32" s="4" t="s">
        <v>60</v>
      </c>
      <c r="F32" s="30" t="s">
        <v>126</v>
      </c>
      <c r="G32" s="27" t="s">
        <v>127</v>
      </c>
      <c r="H32" s="24" t="s">
        <v>128</v>
      </c>
      <c r="I32" s="26" t="s">
        <v>64</v>
      </c>
      <c r="J32" s="26" t="s">
        <v>65</v>
      </c>
      <c r="K32" s="4" t="s">
        <v>147</v>
      </c>
      <c r="L32" s="28">
        <v>1361.8203076923078</v>
      </c>
      <c r="M32" s="24">
        <v>100</v>
      </c>
      <c r="N32" s="4"/>
      <c r="O32" s="4"/>
      <c r="P32" s="95">
        <v>182512</v>
      </c>
      <c r="Q32" s="56">
        <v>1460.096</v>
      </c>
      <c r="R32" s="56">
        <v>1642.6080000000002</v>
      </c>
      <c r="S32" s="56">
        <v>3102.7039999999997</v>
      </c>
      <c r="T32" s="56">
        <v>10585.695999999998</v>
      </c>
      <c r="U32" s="56">
        <v>21536.416000000001</v>
      </c>
      <c r="V32" s="56">
        <v>31392.063999999998</v>
      </c>
      <c r="W32" s="56">
        <v>35407.328000000001</v>
      </c>
      <c r="X32" s="56">
        <v>29931.967999999997</v>
      </c>
      <c r="Y32" s="56">
        <v>25551.68</v>
      </c>
      <c r="Z32" s="56">
        <v>14783.472</v>
      </c>
      <c r="AA32" s="56">
        <v>5292.847999999999</v>
      </c>
      <c r="AB32" s="57">
        <v>1825.12</v>
      </c>
      <c r="AC32" s="111" t="s">
        <v>254</v>
      </c>
    </row>
    <row r="33" spans="1:29" ht="25.5" x14ac:dyDescent="0.2">
      <c r="A33" s="9">
        <v>31</v>
      </c>
      <c r="B33" s="26" t="s">
        <v>59</v>
      </c>
      <c r="C33" s="26" t="s">
        <v>60</v>
      </c>
      <c r="D33" s="4" t="s">
        <v>59</v>
      </c>
      <c r="E33" s="4" t="s">
        <v>60</v>
      </c>
      <c r="F33" s="30" t="s">
        <v>129</v>
      </c>
      <c r="G33" s="27" t="s">
        <v>130</v>
      </c>
      <c r="H33" s="24" t="s">
        <v>131</v>
      </c>
      <c r="I33" s="26" t="s">
        <v>64</v>
      </c>
      <c r="J33" s="26" t="s">
        <v>65</v>
      </c>
      <c r="K33" s="4" t="s">
        <v>147</v>
      </c>
      <c r="L33" s="28">
        <v>1028.9163076923078</v>
      </c>
      <c r="M33" s="24">
        <v>65</v>
      </c>
      <c r="N33" s="4"/>
      <c r="O33" s="4"/>
      <c r="P33" s="95">
        <v>137896</v>
      </c>
      <c r="Q33" s="56">
        <v>1103.1680000000001</v>
      </c>
      <c r="R33" s="56">
        <v>1241.0640000000001</v>
      </c>
      <c r="S33" s="56">
        <v>2344.232</v>
      </c>
      <c r="T33" s="56">
        <v>7997.9679999999989</v>
      </c>
      <c r="U33" s="56">
        <v>16271.728000000001</v>
      </c>
      <c r="V33" s="56">
        <v>23718.111999999997</v>
      </c>
      <c r="W33" s="56">
        <v>26751.824000000001</v>
      </c>
      <c r="X33" s="56">
        <v>22614.944</v>
      </c>
      <c r="Y33" s="56">
        <v>19305.439999999999</v>
      </c>
      <c r="Z33" s="56">
        <v>11169.575999999999</v>
      </c>
      <c r="AA33" s="56">
        <v>3998.9839999999995</v>
      </c>
      <c r="AB33" s="57">
        <v>1378.96</v>
      </c>
      <c r="AC33" s="111" t="s">
        <v>254</v>
      </c>
    </row>
    <row r="34" spans="1:29" ht="25.5" x14ac:dyDescent="0.2">
      <c r="A34" s="9">
        <v>32</v>
      </c>
      <c r="B34" s="26" t="s">
        <v>59</v>
      </c>
      <c r="C34" s="26" t="s">
        <v>60</v>
      </c>
      <c r="D34" s="4" t="s">
        <v>59</v>
      </c>
      <c r="E34" s="4" t="s">
        <v>60</v>
      </c>
      <c r="F34" s="44" t="s">
        <v>132</v>
      </c>
      <c r="G34" s="31" t="s">
        <v>133</v>
      </c>
      <c r="H34" s="24" t="s">
        <v>134</v>
      </c>
      <c r="I34" s="26" t="s">
        <v>64</v>
      </c>
      <c r="J34" s="26" t="s">
        <v>65</v>
      </c>
      <c r="K34" s="4" t="s">
        <v>147</v>
      </c>
      <c r="L34" s="28">
        <v>593.08038461538467</v>
      </c>
      <c r="M34" s="24">
        <v>65</v>
      </c>
      <c r="N34" s="4"/>
      <c r="O34" s="4"/>
      <c r="P34" s="95">
        <v>79485</v>
      </c>
      <c r="Q34" s="56">
        <v>635.88</v>
      </c>
      <c r="R34" s="56">
        <v>715.36500000000001</v>
      </c>
      <c r="S34" s="56">
        <v>1351.2449999999999</v>
      </c>
      <c r="T34" s="56">
        <v>4610.13</v>
      </c>
      <c r="U34" s="56">
        <v>9379.23</v>
      </c>
      <c r="V34" s="56">
        <v>13671.42</v>
      </c>
      <c r="W34" s="56">
        <v>15420.09</v>
      </c>
      <c r="X34" s="56">
        <v>13035.54</v>
      </c>
      <c r="Y34" s="56">
        <v>11127.9</v>
      </c>
      <c r="Z34" s="56">
        <v>6438.2849999999999</v>
      </c>
      <c r="AA34" s="56">
        <v>2305.0650000000001</v>
      </c>
      <c r="AB34" s="57">
        <v>794.85</v>
      </c>
      <c r="AC34" s="111" t="s">
        <v>254</v>
      </c>
    </row>
    <row r="35" spans="1:29" ht="25.5" x14ac:dyDescent="0.2">
      <c r="A35" s="9">
        <v>33</v>
      </c>
      <c r="B35" s="26" t="s">
        <v>59</v>
      </c>
      <c r="C35" s="26" t="s">
        <v>60</v>
      </c>
      <c r="D35" s="4" t="s">
        <v>59</v>
      </c>
      <c r="E35" s="4" t="s">
        <v>60</v>
      </c>
      <c r="F35" s="30" t="s">
        <v>135</v>
      </c>
      <c r="G35" s="27" t="s">
        <v>136</v>
      </c>
      <c r="H35" s="24" t="s">
        <v>137</v>
      </c>
      <c r="I35" s="26" t="s">
        <v>64</v>
      </c>
      <c r="J35" s="26" t="s">
        <v>65</v>
      </c>
      <c r="K35" s="4" t="s">
        <v>147</v>
      </c>
      <c r="L35" s="28">
        <v>371.49507692307691</v>
      </c>
      <c r="M35" s="24">
        <v>65</v>
      </c>
      <c r="N35" s="4"/>
      <c r="O35" s="4"/>
      <c r="P35" s="95">
        <v>49788</v>
      </c>
      <c r="Q35" s="56">
        <v>398.30400000000003</v>
      </c>
      <c r="R35" s="56">
        <v>448.09200000000004</v>
      </c>
      <c r="S35" s="56">
        <v>846.39599999999996</v>
      </c>
      <c r="T35" s="56">
        <v>2887.7039999999997</v>
      </c>
      <c r="U35" s="56">
        <v>5874.9840000000004</v>
      </c>
      <c r="V35" s="56">
        <v>8563.5360000000001</v>
      </c>
      <c r="W35" s="56">
        <v>9658.8719999999994</v>
      </c>
      <c r="X35" s="56">
        <v>8165.232</v>
      </c>
      <c r="Y35" s="56">
        <v>6970.32</v>
      </c>
      <c r="Z35" s="56">
        <v>4032.828</v>
      </c>
      <c r="AA35" s="56">
        <v>1443.8519999999999</v>
      </c>
      <c r="AB35" s="57">
        <v>497.88</v>
      </c>
      <c r="AC35" s="111" t="s">
        <v>254</v>
      </c>
    </row>
    <row r="36" spans="1:29" ht="25.5" x14ac:dyDescent="0.2">
      <c r="A36" s="9">
        <v>34</v>
      </c>
      <c r="B36" s="26" t="s">
        <v>59</v>
      </c>
      <c r="C36" s="26" t="s">
        <v>60</v>
      </c>
      <c r="D36" s="4" t="s">
        <v>59</v>
      </c>
      <c r="E36" s="4" t="s">
        <v>60</v>
      </c>
      <c r="F36" s="44" t="s">
        <v>138</v>
      </c>
      <c r="G36" s="27" t="s">
        <v>139</v>
      </c>
      <c r="H36" s="14" t="s">
        <v>140</v>
      </c>
      <c r="I36" s="26" t="s">
        <v>64</v>
      </c>
      <c r="J36" s="26" t="s">
        <v>65</v>
      </c>
      <c r="K36" s="4" t="s">
        <v>147</v>
      </c>
      <c r="L36" s="28">
        <v>639.07330769230771</v>
      </c>
      <c r="M36" s="14" t="s">
        <v>141</v>
      </c>
      <c r="N36" s="4"/>
      <c r="O36" s="4"/>
      <c r="P36" s="95">
        <v>85649</v>
      </c>
      <c r="Q36" s="56">
        <v>685.19200000000001</v>
      </c>
      <c r="R36" s="56">
        <v>770.84100000000001</v>
      </c>
      <c r="S36" s="56">
        <v>1456.0329999999999</v>
      </c>
      <c r="T36" s="56">
        <v>4967.6419999999998</v>
      </c>
      <c r="U36" s="56">
        <v>10106.582</v>
      </c>
      <c r="V36" s="56">
        <v>14731.628000000001</v>
      </c>
      <c r="W36" s="56">
        <v>16615.905999999999</v>
      </c>
      <c r="X36" s="56">
        <v>14046.435999999998</v>
      </c>
      <c r="Y36" s="56">
        <v>11990.86</v>
      </c>
      <c r="Z36" s="56">
        <v>6937.5690000000004</v>
      </c>
      <c r="AA36" s="56">
        <v>2483.8209999999999</v>
      </c>
      <c r="AB36" s="57">
        <v>856.49</v>
      </c>
      <c r="AC36" s="111" t="s">
        <v>254</v>
      </c>
    </row>
    <row r="37" spans="1:29" ht="26.25" thickBot="1" x14ac:dyDescent="0.25">
      <c r="A37" s="10">
        <v>35</v>
      </c>
      <c r="B37" s="39" t="s">
        <v>59</v>
      </c>
      <c r="C37" s="39" t="s">
        <v>60</v>
      </c>
      <c r="D37" s="5" t="s">
        <v>59</v>
      </c>
      <c r="E37" s="5" t="s">
        <v>60</v>
      </c>
      <c r="F37" s="116" t="s">
        <v>263</v>
      </c>
      <c r="G37" s="40" t="s">
        <v>253</v>
      </c>
      <c r="H37" s="5"/>
      <c r="I37" s="5"/>
      <c r="J37" s="5"/>
      <c r="K37" s="5"/>
      <c r="L37" s="5">
        <v>7400</v>
      </c>
      <c r="M37" s="5">
        <v>1100</v>
      </c>
      <c r="N37" s="5"/>
      <c r="O37" s="5"/>
      <c r="P37" s="93">
        <v>500000</v>
      </c>
      <c r="Q37" s="58">
        <v>41000</v>
      </c>
      <c r="R37" s="58">
        <v>41000</v>
      </c>
      <c r="S37" s="58">
        <v>41000</v>
      </c>
      <c r="T37" s="58">
        <v>41000</v>
      </c>
      <c r="U37" s="58">
        <v>41000</v>
      </c>
      <c r="V37" s="58">
        <v>45000</v>
      </c>
      <c r="W37" s="58">
        <v>45000</v>
      </c>
      <c r="X37" s="58">
        <v>41000</v>
      </c>
      <c r="Y37" s="58">
        <v>41000</v>
      </c>
      <c r="Z37" s="58">
        <v>41000</v>
      </c>
      <c r="AA37" s="58">
        <v>41000</v>
      </c>
      <c r="AB37" s="59">
        <v>41000</v>
      </c>
      <c r="AC37" s="111" t="s">
        <v>255</v>
      </c>
    </row>
    <row r="38" spans="1:29" ht="25.5" x14ac:dyDescent="0.2">
      <c r="A38" s="8">
        <v>36</v>
      </c>
      <c r="B38" s="7" t="s">
        <v>142</v>
      </c>
      <c r="C38" s="7" t="s">
        <v>143</v>
      </c>
      <c r="D38" s="7" t="s">
        <v>142</v>
      </c>
      <c r="E38" s="7" t="s">
        <v>143</v>
      </c>
      <c r="F38" s="41" t="s">
        <v>144</v>
      </c>
      <c r="G38" s="41" t="s">
        <v>145</v>
      </c>
      <c r="H38" s="7" t="s">
        <v>146</v>
      </c>
      <c r="I38" s="26" t="s">
        <v>64</v>
      </c>
      <c r="J38" s="7" t="s">
        <v>56</v>
      </c>
      <c r="K38" s="7" t="s">
        <v>147</v>
      </c>
      <c r="L38" s="7">
        <v>340</v>
      </c>
      <c r="M38" s="7">
        <v>25</v>
      </c>
      <c r="N38" s="7"/>
      <c r="O38" s="7"/>
      <c r="P38" s="91">
        <v>32056</v>
      </c>
      <c r="Q38" s="54">
        <v>50</v>
      </c>
      <c r="R38" s="54">
        <v>50</v>
      </c>
      <c r="S38" s="54">
        <v>308</v>
      </c>
      <c r="T38" s="54">
        <v>2800</v>
      </c>
      <c r="U38" s="54">
        <v>3718</v>
      </c>
      <c r="V38" s="54">
        <v>5673</v>
      </c>
      <c r="W38" s="54">
        <v>7944</v>
      </c>
      <c r="X38" s="54">
        <v>5123</v>
      </c>
      <c r="Y38" s="54">
        <v>3024</v>
      </c>
      <c r="Z38" s="54">
        <v>2505</v>
      </c>
      <c r="AA38" s="54">
        <v>811</v>
      </c>
      <c r="AB38" s="55">
        <v>50</v>
      </c>
      <c r="AC38" s="111" t="s">
        <v>254</v>
      </c>
    </row>
    <row r="39" spans="1:29" ht="25.5" x14ac:dyDescent="0.2">
      <c r="A39" s="9">
        <v>37</v>
      </c>
      <c r="B39" s="4" t="s">
        <v>142</v>
      </c>
      <c r="C39" s="4" t="s">
        <v>143</v>
      </c>
      <c r="D39" s="4" t="s">
        <v>142</v>
      </c>
      <c r="E39" s="4" t="s">
        <v>143</v>
      </c>
      <c r="F39" s="29" t="s">
        <v>148</v>
      </c>
      <c r="G39" s="29" t="s">
        <v>149</v>
      </c>
      <c r="H39" s="4" t="s">
        <v>150</v>
      </c>
      <c r="I39" s="26" t="s">
        <v>64</v>
      </c>
      <c r="J39" s="4" t="s">
        <v>56</v>
      </c>
      <c r="K39" s="4" t="s">
        <v>147</v>
      </c>
      <c r="L39" s="4">
        <v>370</v>
      </c>
      <c r="M39" s="4">
        <v>24</v>
      </c>
      <c r="N39" s="4"/>
      <c r="O39" s="4"/>
      <c r="P39" s="92">
        <v>43293</v>
      </c>
      <c r="Q39" s="56">
        <v>92</v>
      </c>
      <c r="R39" s="56">
        <v>88</v>
      </c>
      <c r="S39" s="56">
        <v>200</v>
      </c>
      <c r="T39" s="56">
        <v>6973</v>
      </c>
      <c r="U39" s="56">
        <v>7397</v>
      </c>
      <c r="V39" s="56">
        <v>8279</v>
      </c>
      <c r="W39" s="56">
        <v>8607</v>
      </c>
      <c r="X39" s="56">
        <v>6031</v>
      </c>
      <c r="Y39" s="56">
        <v>3044</v>
      </c>
      <c r="Z39" s="56">
        <v>1954</v>
      </c>
      <c r="AA39" s="56">
        <v>567</v>
      </c>
      <c r="AB39" s="57">
        <v>61</v>
      </c>
      <c r="AC39" s="111" t="s">
        <v>254</v>
      </c>
    </row>
    <row r="40" spans="1:29" ht="25.5" x14ac:dyDescent="0.2">
      <c r="A40" s="9">
        <v>38</v>
      </c>
      <c r="B40" s="4" t="s">
        <v>142</v>
      </c>
      <c r="C40" s="4" t="s">
        <v>143</v>
      </c>
      <c r="D40" s="4" t="s">
        <v>142</v>
      </c>
      <c r="E40" s="4" t="s">
        <v>143</v>
      </c>
      <c r="F40" s="29" t="s">
        <v>152</v>
      </c>
      <c r="G40" s="29" t="s">
        <v>153</v>
      </c>
      <c r="H40" s="4" t="s">
        <v>154</v>
      </c>
      <c r="I40" s="26" t="s">
        <v>64</v>
      </c>
      <c r="J40" s="4" t="s">
        <v>56</v>
      </c>
      <c r="K40" s="4" t="s">
        <v>147</v>
      </c>
      <c r="L40" s="4">
        <v>540</v>
      </c>
      <c r="M40" s="4">
        <v>78</v>
      </c>
      <c r="N40" s="4"/>
      <c r="O40" s="4"/>
      <c r="P40" s="92">
        <v>54198</v>
      </c>
      <c r="Q40" s="56">
        <v>609</v>
      </c>
      <c r="R40" s="56">
        <v>918</v>
      </c>
      <c r="S40" s="56">
        <v>975</v>
      </c>
      <c r="T40" s="56">
        <v>3523</v>
      </c>
      <c r="U40" s="56">
        <v>6566</v>
      </c>
      <c r="V40" s="56">
        <v>8630</v>
      </c>
      <c r="W40" s="56">
        <v>12456</v>
      </c>
      <c r="X40" s="56">
        <v>8531</v>
      </c>
      <c r="Y40" s="56">
        <v>6470</v>
      </c>
      <c r="Z40" s="56">
        <v>3648</v>
      </c>
      <c r="AA40" s="56">
        <v>1281</v>
      </c>
      <c r="AB40" s="57">
        <v>591</v>
      </c>
      <c r="AC40" s="111" t="s">
        <v>254</v>
      </c>
    </row>
    <row r="41" spans="1:29" ht="25.5" x14ac:dyDescent="0.2">
      <c r="A41" s="9">
        <v>39</v>
      </c>
      <c r="B41" s="4" t="s">
        <v>142</v>
      </c>
      <c r="C41" s="4" t="s">
        <v>143</v>
      </c>
      <c r="D41" s="4" t="s">
        <v>142</v>
      </c>
      <c r="E41" s="4" t="s">
        <v>143</v>
      </c>
      <c r="F41" s="29" t="s">
        <v>155</v>
      </c>
      <c r="G41" s="29" t="s">
        <v>156</v>
      </c>
      <c r="H41" s="4" t="s">
        <v>157</v>
      </c>
      <c r="I41" s="26" t="s">
        <v>64</v>
      </c>
      <c r="J41" s="4" t="s">
        <v>56</v>
      </c>
      <c r="K41" s="4" t="s">
        <v>147</v>
      </c>
      <c r="L41" s="4">
        <v>160</v>
      </c>
      <c r="M41" s="4">
        <v>25</v>
      </c>
      <c r="N41" s="4"/>
      <c r="O41" s="4"/>
      <c r="P41" s="92">
        <v>18173</v>
      </c>
      <c r="Q41" s="56">
        <v>99</v>
      </c>
      <c r="R41" s="56">
        <v>129</v>
      </c>
      <c r="S41" s="56">
        <v>340</v>
      </c>
      <c r="T41" s="56">
        <v>782</v>
      </c>
      <c r="U41" s="56">
        <v>3174</v>
      </c>
      <c r="V41" s="56">
        <v>2946</v>
      </c>
      <c r="W41" s="56">
        <v>3590</v>
      </c>
      <c r="X41" s="56">
        <v>3172</v>
      </c>
      <c r="Y41" s="56">
        <v>2309</v>
      </c>
      <c r="Z41" s="56">
        <v>936</v>
      </c>
      <c r="AA41" s="56">
        <v>566</v>
      </c>
      <c r="AB41" s="57">
        <v>130</v>
      </c>
      <c r="AC41" s="111" t="s">
        <v>254</v>
      </c>
    </row>
    <row r="42" spans="1:29" ht="25.5" x14ac:dyDescent="0.2">
      <c r="A42" s="9">
        <v>40</v>
      </c>
      <c r="B42" s="4" t="s">
        <v>142</v>
      </c>
      <c r="C42" s="4" t="s">
        <v>143</v>
      </c>
      <c r="D42" s="4" t="s">
        <v>142</v>
      </c>
      <c r="E42" s="4" t="s">
        <v>143</v>
      </c>
      <c r="F42" s="29" t="s">
        <v>158</v>
      </c>
      <c r="G42" s="29" t="s">
        <v>159</v>
      </c>
      <c r="H42" s="4" t="s">
        <v>160</v>
      </c>
      <c r="I42" s="26" t="s">
        <v>64</v>
      </c>
      <c r="J42" s="4" t="s">
        <v>56</v>
      </c>
      <c r="K42" s="4" t="s">
        <v>147</v>
      </c>
      <c r="L42" s="4">
        <v>3280</v>
      </c>
      <c r="M42" s="4">
        <v>247</v>
      </c>
      <c r="N42" s="18">
        <v>34.200000000000003</v>
      </c>
      <c r="O42" s="4" t="s">
        <v>161</v>
      </c>
      <c r="P42" s="92">
        <v>341636</v>
      </c>
      <c r="Q42" s="56">
        <v>4240</v>
      </c>
      <c r="R42" s="56">
        <v>4510</v>
      </c>
      <c r="S42" s="56">
        <v>4345</v>
      </c>
      <c r="T42" s="56">
        <v>32548</v>
      </c>
      <c r="U42" s="56">
        <v>44395</v>
      </c>
      <c r="V42" s="56">
        <v>62244</v>
      </c>
      <c r="W42" s="56">
        <v>61361</v>
      </c>
      <c r="X42" s="56">
        <v>63806</v>
      </c>
      <c r="Y42" s="56">
        <v>33064</v>
      </c>
      <c r="Z42" s="56">
        <v>19636</v>
      </c>
      <c r="AA42" s="56">
        <v>6440</v>
      </c>
      <c r="AB42" s="57">
        <v>5047</v>
      </c>
      <c r="AC42" s="111" t="s">
        <v>255</v>
      </c>
    </row>
    <row r="43" spans="1:29" ht="26.25" thickBot="1" x14ac:dyDescent="0.25">
      <c r="A43" s="10">
        <v>41</v>
      </c>
      <c r="B43" s="5" t="s">
        <v>142</v>
      </c>
      <c r="C43" s="5" t="s">
        <v>143</v>
      </c>
      <c r="D43" s="5" t="s">
        <v>142</v>
      </c>
      <c r="E43" s="5" t="s">
        <v>143</v>
      </c>
      <c r="F43" s="42" t="s">
        <v>162</v>
      </c>
      <c r="G43" s="42" t="s">
        <v>143</v>
      </c>
      <c r="H43" s="5" t="s">
        <v>163</v>
      </c>
      <c r="I43" s="39" t="s">
        <v>64</v>
      </c>
      <c r="J43" s="5" t="s">
        <v>56</v>
      </c>
      <c r="K43" s="5" t="s">
        <v>147</v>
      </c>
      <c r="L43" s="5">
        <v>2000</v>
      </c>
      <c r="M43" s="5">
        <v>171</v>
      </c>
      <c r="N43" s="47">
        <v>34.200000000000003</v>
      </c>
      <c r="O43" s="5" t="s">
        <v>161</v>
      </c>
      <c r="P43" s="93">
        <v>151492</v>
      </c>
      <c r="Q43" s="58">
        <v>1364</v>
      </c>
      <c r="R43" s="58">
        <v>271</v>
      </c>
      <c r="S43" s="58">
        <v>1564</v>
      </c>
      <c r="T43" s="58">
        <v>14106</v>
      </c>
      <c r="U43" s="58">
        <v>23696</v>
      </c>
      <c r="V43" s="58">
        <v>26626</v>
      </c>
      <c r="W43" s="58">
        <v>26880</v>
      </c>
      <c r="X43" s="58">
        <v>26327</v>
      </c>
      <c r="Y43" s="58">
        <v>15491</v>
      </c>
      <c r="Z43" s="58">
        <v>10705</v>
      </c>
      <c r="AA43" s="58">
        <v>2862</v>
      </c>
      <c r="AB43" s="59">
        <v>1600</v>
      </c>
      <c r="AC43" s="111" t="s">
        <v>255</v>
      </c>
    </row>
    <row r="44" spans="1:29" ht="25.5" x14ac:dyDescent="0.2">
      <c r="A44" s="8">
        <v>42</v>
      </c>
      <c r="B44" s="17" t="s">
        <v>164</v>
      </c>
      <c r="C44" s="17" t="s">
        <v>165</v>
      </c>
      <c r="D44" s="48" t="s">
        <v>164</v>
      </c>
      <c r="E44" s="48" t="s">
        <v>165</v>
      </c>
      <c r="F44" s="49" t="s">
        <v>166</v>
      </c>
      <c r="G44" s="49" t="s">
        <v>167</v>
      </c>
      <c r="H44" s="48" t="s">
        <v>168</v>
      </c>
      <c r="I44" s="25" t="s">
        <v>64</v>
      </c>
      <c r="J44" s="48" t="s">
        <v>169</v>
      </c>
      <c r="K44" s="48" t="s">
        <v>147</v>
      </c>
      <c r="L44" s="48">
        <v>975</v>
      </c>
      <c r="M44" s="48">
        <v>65</v>
      </c>
      <c r="N44" s="48"/>
      <c r="O44" s="48"/>
      <c r="P44" s="96">
        <v>31300</v>
      </c>
      <c r="Q44" s="60">
        <v>600</v>
      </c>
      <c r="R44" s="60">
        <v>600</v>
      </c>
      <c r="S44" s="60">
        <v>1200</v>
      </c>
      <c r="T44" s="60">
        <v>1800</v>
      </c>
      <c r="U44" s="60">
        <v>3000</v>
      </c>
      <c r="V44" s="60">
        <v>5800</v>
      </c>
      <c r="W44" s="60">
        <v>5800</v>
      </c>
      <c r="X44" s="60">
        <v>4500</v>
      </c>
      <c r="Y44" s="60">
        <v>4500</v>
      </c>
      <c r="Z44" s="60">
        <v>2100</v>
      </c>
      <c r="AA44" s="60">
        <v>900</v>
      </c>
      <c r="AB44" s="61">
        <v>500</v>
      </c>
      <c r="AC44" s="111" t="s">
        <v>254</v>
      </c>
    </row>
    <row r="45" spans="1:29" ht="25.5" x14ac:dyDescent="0.2">
      <c r="A45" s="9">
        <v>43</v>
      </c>
      <c r="B45" s="50" t="s">
        <v>164</v>
      </c>
      <c r="C45" s="50" t="s">
        <v>165</v>
      </c>
      <c r="D45" s="50" t="s">
        <v>164</v>
      </c>
      <c r="E45" s="50" t="s">
        <v>165</v>
      </c>
      <c r="F45" s="46" t="s">
        <v>166</v>
      </c>
      <c r="G45" s="46" t="s">
        <v>170</v>
      </c>
      <c r="H45" s="32" t="s">
        <v>171</v>
      </c>
      <c r="I45" s="26" t="s">
        <v>64</v>
      </c>
      <c r="J45" s="32" t="s">
        <v>169</v>
      </c>
      <c r="K45" s="32" t="s">
        <v>147</v>
      </c>
      <c r="L45" s="32">
        <v>2500</v>
      </c>
      <c r="M45" s="32">
        <v>200</v>
      </c>
      <c r="N45" s="32" t="s">
        <v>172</v>
      </c>
      <c r="O45" s="32" t="s">
        <v>172</v>
      </c>
      <c r="P45" s="97">
        <v>180000</v>
      </c>
      <c r="Q45" s="62">
        <v>2000</v>
      </c>
      <c r="R45" s="62">
        <v>2000</v>
      </c>
      <c r="S45" s="62">
        <v>4000</v>
      </c>
      <c r="T45" s="62">
        <v>17000</v>
      </c>
      <c r="U45" s="62">
        <v>22000</v>
      </c>
      <c r="V45" s="62">
        <v>28000</v>
      </c>
      <c r="W45" s="62">
        <v>31000</v>
      </c>
      <c r="X45" s="62">
        <v>27000</v>
      </c>
      <c r="Y45" s="62">
        <v>26000</v>
      </c>
      <c r="Z45" s="62">
        <v>16000</v>
      </c>
      <c r="AA45" s="62">
        <v>3000</v>
      </c>
      <c r="AB45" s="63">
        <v>2000</v>
      </c>
      <c r="AC45" s="111" t="s">
        <v>255</v>
      </c>
    </row>
    <row r="46" spans="1:29" ht="25.5" x14ac:dyDescent="0.2">
      <c r="A46" s="9">
        <v>44</v>
      </c>
      <c r="B46" s="50" t="s">
        <v>164</v>
      </c>
      <c r="C46" s="50" t="s">
        <v>165</v>
      </c>
      <c r="D46" s="50" t="s">
        <v>164</v>
      </c>
      <c r="E46" s="50" t="s">
        <v>165</v>
      </c>
      <c r="F46" s="46" t="s">
        <v>173</v>
      </c>
      <c r="G46" s="46" t="s">
        <v>174</v>
      </c>
      <c r="H46" s="32" t="s">
        <v>175</v>
      </c>
      <c r="I46" s="26" t="s">
        <v>64</v>
      </c>
      <c r="J46" s="32" t="s">
        <v>169</v>
      </c>
      <c r="K46" s="32" t="s">
        <v>147</v>
      </c>
      <c r="L46" s="32">
        <v>1425</v>
      </c>
      <c r="M46" s="32">
        <v>95</v>
      </c>
      <c r="N46" s="32"/>
      <c r="O46" s="32"/>
      <c r="P46" s="97">
        <v>97000</v>
      </c>
      <c r="Q46" s="62">
        <v>500</v>
      </c>
      <c r="R46" s="62">
        <v>1000</v>
      </c>
      <c r="S46" s="62">
        <v>3500</v>
      </c>
      <c r="T46" s="62">
        <v>6100</v>
      </c>
      <c r="U46" s="62">
        <v>7000</v>
      </c>
      <c r="V46" s="62">
        <v>12000</v>
      </c>
      <c r="W46" s="62">
        <v>20500</v>
      </c>
      <c r="X46" s="62">
        <v>17000</v>
      </c>
      <c r="Y46" s="62">
        <v>17800</v>
      </c>
      <c r="Z46" s="62">
        <v>7300</v>
      </c>
      <c r="AA46" s="62">
        <v>2800</v>
      </c>
      <c r="AB46" s="63">
        <v>1500</v>
      </c>
      <c r="AC46" s="111" t="s">
        <v>254</v>
      </c>
    </row>
    <row r="47" spans="1:29" ht="25.5" x14ac:dyDescent="0.2">
      <c r="A47" s="9">
        <v>45</v>
      </c>
      <c r="B47" s="50" t="s">
        <v>164</v>
      </c>
      <c r="C47" s="50" t="s">
        <v>165</v>
      </c>
      <c r="D47" s="50" t="s">
        <v>164</v>
      </c>
      <c r="E47" s="50" t="s">
        <v>165</v>
      </c>
      <c r="F47" s="46" t="s">
        <v>173</v>
      </c>
      <c r="G47" s="46" t="s">
        <v>165</v>
      </c>
      <c r="H47" s="32" t="s">
        <v>176</v>
      </c>
      <c r="I47" s="26" t="s">
        <v>64</v>
      </c>
      <c r="J47" s="32" t="s">
        <v>169</v>
      </c>
      <c r="K47" s="32" t="s">
        <v>147</v>
      </c>
      <c r="L47" s="32">
        <v>1740</v>
      </c>
      <c r="M47" s="32">
        <v>116</v>
      </c>
      <c r="N47" s="32" t="s">
        <v>172</v>
      </c>
      <c r="O47" s="32" t="s">
        <v>172</v>
      </c>
      <c r="P47" s="97">
        <v>115000</v>
      </c>
      <c r="Q47" s="62">
        <v>500</v>
      </c>
      <c r="R47" s="62">
        <v>500</v>
      </c>
      <c r="S47" s="62">
        <v>2000</v>
      </c>
      <c r="T47" s="62">
        <v>8000</v>
      </c>
      <c r="U47" s="62">
        <v>14000</v>
      </c>
      <c r="V47" s="62">
        <v>23000</v>
      </c>
      <c r="W47" s="62">
        <v>25000</v>
      </c>
      <c r="X47" s="62">
        <v>19000</v>
      </c>
      <c r="Y47" s="62">
        <v>16000</v>
      </c>
      <c r="Z47" s="62">
        <v>6000</v>
      </c>
      <c r="AA47" s="62">
        <v>600</v>
      </c>
      <c r="AB47" s="63">
        <v>400</v>
      </c>
      <c r="AC47" s="111" t="s">
        <v>255</v>
      </c>
    </row>
    <row r="48" spans="1:29" ht="25.5" x14ac:dyDescent="0.2">
      <c r="A48" s="9">
        <v>46</v>
      </c>
      <c r="B48" s="50" t="s">
        <v>164</v>
      </c>
      <c r="C48" s="50" t="s">
        <v>165</v>
      </c>
      <c r="D48" s="50" t="s">
        <v>164</v>
      </c>
      <c r="E48" s="50" t="s">
        <v>165</v>
      </c>
      <c r="F48" s="46" t="s">
        <v>166</v>
      </c>
      <c r="G48" s="46" t="s">
        <v>177</v>
      </c>
      <c r="H48" s="32" t="s">
        <v>178</v>
      </c>
      <c r="I48" s="26" t="s">
        <v>64</v>
      </c>
      <c r="J48" s="32" t="s">
        <v>169</v>
      </c>
      <c r="K48" s="32" t="s">
        <v>147</v>
      </c>
      <c r="L48" s="32">
        <v>600</v>
      </c>
      <c r="M48" s="32">
        <v>40</v>
      </c>
      <c r="N48" s="32"/>
      <c r="O48" s="32"/>
      <c r="P48" s="97">
        <v>4900</v>
      </c>
      <c r="Q48" s="62">
        <v>0</v>
      </c>
      <c r="R48" s="62">
        <v>0</v>
      </c>
      <c r="S48" s="62">
        <v>100</v>
      </c>
      <c r="T48" s="62">
        <v>300</v>
      </c>
      <c r="U48" s="62">
        <v>400</v>
      </c>
      <c r="V48" s="62">
        <v>700</v>
      </c>
      <c r="W48" s="62">
        <v>1200</v>
      </c>
      <c r="X48" s="62">
        <v>900</v>
      </c>
      <c r="Y48" s="62">
        <v>900</v>
      </c>
      <c r="Z48" s="62">
        <v>400</v>
      </c>
      <c r="AA48" s="62">
        <v>0</v>
      </c>
      <c r="AB48" s="63">
        <v>0</v>
      </c>
      <c r="AC48" s="111" t="s">
        <v>254</v>
      </c>
    </row>
    <row r="49" spans="1:29" ht="25.5" x14ac:dyDescent="0.2">
      <c r="A49" s="9">
        <v>47</v>
      </c>
      <c r="B49" s="50" t="s">
        <v>164</v>
      </c>
      <c r="C49" s="50" t="s">
        <v>165</v>
      </c>
      <c r="D49" s="50" t="s">
        <v>164</v>
      </c>
      <c r="E49" s="50" t="s">
        <v>165</v>
      </c>
      <c r="F49" s="46" t="s">
        <v>166</v>
      </c>
      <c r="G49" s="46" t="s">
        <v>179</v>
      </c>
      <c r="H49" s="32" t="s">
        <v>180</v>
      </c>
      <c r="I49" s="26" t="s">
        <v>64</v>
      </c>
      <c r="J49" s="32" t="s">
        <v>169</v>
      </c>
      <c r="K49" s="32" t="s">
        <v>147</v>
      </c>
      <c r="L49" s="32">
        <v>840</v>
      </c>
      <c r="M49" s="32">
        <v>56</v>
      </c>
      <c r="N49" s="32"/>
      <c r="O49" s="32"/>
      <c r="P49" s="97">
        <v>48200</v>
      </c>
      <c r="Q49" s="62">
        <v>0</v>
      </c>
      <c r="R49" s="62">
        <v>0</v>
      </c>
      <c r="S49" s="62">
        <v>1000</v>
      </c>
      <c r="T49" s="62">
        <v>3000</v>
      </c>
      <c r="U49" s="62">
        <v>4000</v>
      </c>
      <c r="V49" s="62">
        <v>8000</v>
      </c>
      <c r="W49" s="62">
        <v>11000</v>
      </c>
      <c r="X49" s="62">
        <v>9000</v>
      </c>
      <c r="Y49" s="62">
        <v>9000</v>
      </c>
      <c r="Z49" s="62">
        <v>3000</v>
      </c>
      <c r="AA49" s="62">
        <v>200</v>
      </c>
      <c r="AB49" s="63">
        <v>0</v>
      </c>
      <c r="AC49" s="111" t="s">
        <v>254</v>
      </c>
    </row>
    <row r="50" spans="1:29" ht="25.5" x14ac:dyDescent="0.2">
      <c r="A50" s="9">
        <v>48</v>
      </c>
      <c r="B50" s="50" t="s">
        <v>164</v>
      </c>
      <c r="C50" s="50" t="s">
        <v>165</v>
      </c>
      <c r="D50" s="50" t="s">
        <v>164</v>
      </c>
      <c r="E50" s="50" t="s">
        <v>165</v>
      </c>
      <c r="F50" s="46" t="s">
        <v>181</v>
      </c>
      <c r="G50" s="46" t="s">
        <v>182</v>
      </c>
      <c r="H50" s="32" t="s">
        <v>183</v>
      </c>
      <c r="I50" s="26" t="s">
        <v>64</v>
      </c>
      <c r="J50" s="32" t="s">
        <v>169</v>
      </c>
      <c r="K50" s="32" t="s">
        <v>147</v>
      </c>
      <c r="L50" s="32">
        <v>600</v>
      </c>
      <c r="M50" s="32">
        <v>40</v>
      </c>
      <c r="N50" s="32"/>
      <c r="O50" s="32"/>
      <c r="P50" s="97">
        <v>35400</v>
      </c>
      <c r="Q50" s="62">
        <v>0</v>
      </c>
      <c r="R50" s="62">
        <v>0</v>
      </c>
      <c r="S50" s="62">
        <v>500</v>
      </c>
      <c r="T50" s="62">
        <v>2500</v>
      </c>
      <c r="U50" s="62">
        <v>4300</v>
      </c>
      <c r="V50" s="62">
        <v>7200</v>
      </c>
      <c r="W50" s="62">
        <v>6800</v>
      </c>
      <c r="X50" s="62">
        <v>5700</v>
      </c>
      <c r="Y50" s="62">
        <v>6700</v>
      </c>
      <c r="Z50" s="62">
        <v>1700</v>
      </c>
      <c r="AA50" s="62">
        <v>0</v>
      </c>
      <c r="AB50" s="63">
        <v>0</v>
      </c>
      <c r="AC50" s="111" t="s">
        <v>254</v>
      </c>
    </row>
    <row r="51" spans="1:29" ht="25.5" x14ac:dyDescent="0.2">
      <c r="A51" s="9">
        <v>49</v>
      </c>
      <c r="B51" s="50" t="s">
        <v>164</v>
      </c>
      <c r="C51" s="50" t="s">
        <v>165</v>
      </c>
      <c r="D51" s="50" t="s">
        <v>164</v>
      </c>
      <c r="E51" s="50" t="s">
        <v>165</v>
      </c>
      <c r="F51" s="46" t="s">
        <v>184</v>
      </c>
      <c r="G51" s="46" t="s">
        <v>185</v>
      </c>
      <c r="H51" s="32" t="s">
        <v>186</v>
      </c>
      <c r="I51" s="26" t="s">
        <v>64</v>
      </c>
      <c r="J51" s="32" t="s">
        <v>169</v>
      </c>
      <c r="K51" s="32" t="s">
        <v>147</v>
      </c>
      <c r="L51" s="32">
        <v>637.5</v>
      </c>
      <c r="M51" s="32">
        <v>42.5</v>
      </c>
      <c r="N51" s="32"/>
      <c r="O51" s="32"/>
      <c r="P51" s="97">
        <v>35400</v>
      </c>
      <c r="Q51" s="62">
        <v>300</v>
      </c>
      <c r="R51" s="62">
        <v>500</v>
      </c>
      <c r="S51" s="62">
        <v>2900</v>
      </c>
      <c r="T51" s="62">
        <v>2700</v>
      </c>
      <c r="U51" s="62">
        <v>2600</v>
      </c>
      <c r="V51" s="62">
        <v>3800</v>
      </c>
      <c r="W51" s="62">
        <v>6200</v>
      </c>
      <c r="X51" s="62">
        <v>4800</v>
      </c>
      <c r="Y51" s="62">
        <v>6900</v>
      </c>
      <c r="Z51" s="62">
        <v>2900</v>
      </c>
      <c r="AA51" s="62">
        <v>1200</v>
      </c>
      <c r="AB51" s="63">
        <v>600</v>
      </c>
      <c r="AC51" s="111" t="s">
        <v>254</v>
      </c>
    </row>
    <row r="52" spans="1:29" ht="25.5" x14ac:dyDescent="0.2">
      <c r="A52" s="9">
        <v>50</v>
      </c>
      <c r="B52" s="50" t="s">
        <v>164</v>
      </c>
      <c r="C52" s="50" t="s">
        <v>165</v>
      </c>
      <c r="D52" s="50" t="s">
        <v>164</v>
      </c>
      <c r="E52" s="50" t="s">
        <v>165</v>
      </c>
      <c r="F52" s="46" t="s">
        <v>187</v>
      </c>
      <c r="G52" s="46" t="s">
        <v>188</v>
      </c>
      <c r="H52" s="32" t="s">
        <v>189</v>
      </c>
      <c r="I52" s="26" t="s">
        <v>64</v>
      </c>
      <c r="J52" s="32" t="s">
        <v>169</v>
      </c>
      <c r="K52" s="32" t="s">
        <v>147</v>
      </c>
      <c r="L52" s="32">
        <v>375</v>
      </c>
      <c r="M52" s="32">
        <v>25</v>
      </c>
      <c r="N52" s="32"/>
      <c r="O52" s="32"/>
      <c r="P52" s="97">
        <v>4400</v>
      </c>
      <c r="Q52" s="62">
        <v>0</v>
      </c>
      <c r="R52" s="62">
        <v>0</v>
      </c>
      <c r="S52" s="62">
        <v>60</v>
      </c>
      <c r="T52" s="62">
        <v>280</v>
      </c>
      <c r="U52" s="62">
        <v>350</v>
      </c>
      <c r="V52" s="62">
        <v>660</v>
      </c>
      <c r="W52" s="62">
        <v>1000</v>
      </c>
      <c r="X52" s="62">
        <v>800</v>
      </c>
      <c r="Y52" s="62">
        <v>800</v>
      </c>
      <c r="Z52" s="62">
        <v>350</v>
      </c>
      <c r="AA52" s="62">
        <v>100</v>
      </c>
      <c r="AB52" s="63">
        <v>0</v>
      </c>
      <c r="AC52" s="111" t="s">
        <v>254</v>
      </c>
    </row>
    <row r="53" spans="1:29" ht="25.5" x14ac:dyDescent="0.2">
      <c r="A53" s="9">
        <v>51</v>
      </c>
      <c r="B53" s="50" t="s">
        <v>164</v>
      </c>
      <c r="C53" s="50" t="s">
        <v>165</v>
      </c>
      <c r="D53" s="50" t="s">
        <v>164</v>
      </c>
      <c r="E53" s="50" t="s">
        <v>165</v>
      </c>
      <c r="F53" s="46" t="s">
        <v>190</v>
      </c>
      <c r="G53" s="46" t="s">
        <v>191</v>
      </c>
      <c r="H53" s="32" t="s">
        <v>192</v>
      </c>
      <c r="I53" s="26" t="s">
        <v>64</v>
      </c>
      <c r="J53" s="32" t="s">
        <v>169</v>
      </c>
      <c r="K53" s="32" t="s">
        <v>147</v>
      </c>
      <c r="L53" s="32">
        <v>20200</v>
      </c>
      <c r="M53" s="33">
        <v>2500</v>
      </c>
      <c r="N53" s="32" t="s">
        <v>172</v>
      </c>
      <c r="O53" s="32" t="s">
        <v>172</v>
      </c>
      <c r="P53" s="97">
        <v>1180000</v>
      </c>
      <c r="Q53" s="62">
        <v>140000</v>
      </c>
      <c r="R53" s="62">
        <v>140000</v>
      </c>
      <c r="S53" s="62">
        <v>140000</v>
      </c>
      <c r="T53" s="62">
        <v>90000</v>
      </c>
      <c r="U53" s="62">
        <v>100000</v>
      </c>
      <c r="V53" s="62">
        <v>100000</v>
      </c>
      <c r="W53" s="62">
        <v>80000</v>
      </c>
      <c r="X53" s="62">
        <v>70000</v>
      </c>
      <c r="Y53" s="62">
        <v>80000</v>
      </c>
      <c r="Z53" s="62">
        <v>80000</v>
      </c>
      <c r="AA53" s="62">
        <v>80000</v>
      </c>
      <c r="AB53" s="63">
        <v>80000</v>
      </c>
      <c r="AC53" s="111" t="s">
        <v>255</v>
      </c>
    </row>
    <row r="54" spans="1:29" ht="25.5" x14ac:dyDescent="0.2">
      <c r="A54" s="9">
        <v>52</v>
      </c>
      <c r="B54" s="50" t="s">
        <v>164</v>
      </c>
      <c r="C54" s="50" t="s">
        <v>165</v>
      </c>
      <c r="D54" s="50" t="s">
        <v>164</v>
      </c>
      <c r="E54" s="50" t="s">
        <v>165</v>
      </c>
      <c r="F54" s="46" t="s">
        <v>166</v>
      </c>
      <c r="G54" s="46" t="s">
        <v>193</v>
      </c>
      <c r="H54" s="32" t="s">
        <v>194</v>
      </c>
      <c r="I54" s="26" t="s">
        <v>64</v>
      </c>
      <c r="J54" s="32" t="s">
        <v>169</v>
      </c>
      <c r="K54" s="32" t="s">
        <v>147</v>
      </c>
      <c r="L54" s="32">
        <v>2500</v>
      </c>
      <c r="M54" s="32">
        <v>250</v>
      </c>
      <c r="N54" s="32" t="s">
        <v>172</v>
      </c>
      <c r="O54" s="32" t="s">
        <v>172</v>
      </c>
      <c r="P54" s="97">
        <v>200000</v>
      </c>
      <c r="Q54" s="62">
        <v>1000</v>
      </c>
      <c r="R54" s="62">
        <v>1000</v>
      </c>
      <c r="S54" s="62">
        <v>3000</v>
      </c>
      <c r="T54" s="62">
        <v>12000</v>
      </c>
      <c r="U54" s="62">
        <v>23000</v>
      </c>
      <c r="V54" s="62">
        <v>38000</v>
      </c>
      <c r="W54" s="62">
        <v>42000</v>
      </c>
      <c r="X54" s="62">
        <v>33000</v>
      </c>
      <c r="Y54" s="62">
        <v>33000</v>
      </c>
      <c r="Z54" s="62">
        <v>12000</v>
      </c>
      <c r="AA54" s="62">
        <v>1000</v>
      </c>
      <c r="AB54" s="63">
        <v>1000</v>
      </c>
      <c r="AC54" s="111" t="s">
        <v>255</v>
      </c>
    </row>
    <row r="55" spans="1:29" ht="26.25" thickBot="1" x14ac:dyDescent="0.25">
      <c r="A55" s="10">
        <v>53</v>
      </c>
      <c r="B55" s="51" t="s">
        <v>164</v>
      </c>
      <c r="C55" s="51" t="s">
        <v>165</v>
      </c>
      <c r="D55" s="51" t="s">
        <v>164</v>
      </c>
      <c r="E55" s="51" t="s">
        <v>165</v>
      </c>
      <c r="F55" s="52" t="s">
        <v>195</v>
      </c>
      <c r="G55" s="52" t="s">
        <v>196</v>
      </c>
      <c r="H55" s="53" t="s">
        <v>197</v>
      </c>
      <c r="I55" s="108" t="s">
        <v>64</v>
      </c>
      <c r="J55" s="53" t="s">
        <v>198</v>
      </c>
      <c r="K55" s="53" t="s">
        <v>199</v>
      </c>
      <c r="L55" s="53">
        <v>600</v>
      </c>
      <c r="M55" s="53">
        <v>40</v>
      </c>
      <c r="N55" s="53"/>
      <c r="O55" s="53"/>
      <c r="P55" s="98">
        <v>13200</v>
      </c>
      <c r="Q55" s="64">
        <v>300</v>
      </c>
      <c r="R55" s="64">
        <v>300</v>
      </c>
      <c r="S55" s="64">
        <v>1000</v>
      </c>
      <c r="T55" s="64">
        <v>600</v>
      </c>
      <c r="U55" s="64">
        <v>600</v>
      </c>
      <c r="V55" s="64">
        <v>1500</v>
      </c>
      <c r="W55" s="64">
        <v>2000</v>
      </c>
      <c r="X55" s="64">
        <v>2500</v>
      </c>
      <c r="Y55" s="64">
        <v>2200</v>
      </c>
      <c r="Z55" s="64">
        <v>1200</v>
      </c>
      <c r="AA55" s="64">
        <v>600</v>
      </c>
      <c r="AB55" s="65">
        <v>400</v>
      </c>
      <c r="AC55" s="111" t="s">
        <v>254</v>
      </c>
    </row>
    <row r="56" spans="1:29" ht="25.5" x14ac:dyDescent="0.2">
      <c r="A56" s="8">
        <v>54</v>
      </c>
      <c r="B56" s="17" t="s">
        <v>200</v>
      </c>
      <c r="C56" s="17" t="s">
        <v>201</v>
      </c>
      <c r="D56" s="17" t="s">
        <v>200</v>
      </c>
      <c r="E56" s="17" t="s">
        <v>201</v>
      </c>
      <c r="F56" s="69" t="s">
        <v>202</v>
      </c>
      <c r="G56" s="69" t="s">
        <v>201</v>
      </c>
      <c r="H56" s="17">
        <v>27101081</v>
      </c>
      <c r="I56" s="35" t="s">
        <v>64</v>
      </c>
      <c r="J56" s="17" t="s">
        <v>56</v>
      </c>
      <c r="K56" s="17" t="s">
        <v>151</v>
      </c>
      <c r="L56" s="17">
        <v>975</v>
      </c>
      <c r="M56" s="17">
        <v>65</v>
      </c>
      <c r="N56" s="17"/>
      <c r="O56" s="17"/>
      <c r="P56" s="99">
        <v>33797</v>
      </c>
      <c r="Q56" s="70">
        <v>20</v>
      </c>
      <c r="R56" s="70">
        <v>22</v>
      </c>
      <c r="S56" s="70">
        <v>915</v>
      </c>
      <c r="T56" s="70">
        <v>1962</v>
      </c>
      <c r="U56" s="70">
        <v>3491</v>
      </c>
      <c r="V56" s="70">
        <v>5162</v>
      </c>
      <c r="W56" s="70">
        <v>8142</v>
      </c>
      <c r="X56" s="70">
        <v>7776</v>
      </c>
      <c r="Y56" s="70">
        <v>5163</v>
      </c>
      <c r="Z56" s="70">
        <v>1063</v>
      </c>
      <c r="AA56" s="70">
        <v>60</v>
      </c>
      <c r="AB56" s="71">
        <v>21</v>
      </c>
      <c r="AC56" s="111" t="s">
        <v>254</v>
      </c>
    </row>
    <row r="57" spans="1:29" ht="25.5" x14ac:dyDescent="0.2">
      <c r="A57" s="9">
        <v>55</v>
      </c>
      <c r="B57" s="15" t="s">
        <v>200</v>
      </c>
      <c r="C57" s="15" t="s">
        <v>203</v>
      </c>
      <c r="D57" s="15" t="s">
        <v>200</v>
      </c>
      <c r="E57" s="15" t="s">
        <v>203</v>
      </c>
      <c r="F57" s="34" t="s">
        <v>204</v>
      </c>
      <c r="G57" s="34" t="s">
        <v>205</v>
      </c>
      <c r="H57" s="15">
        <v>24010125</v>
      </c>
      <c r="I57" s="26" t="s">
        <v>64</v>
      </c>
      <c r="J57" s="15" t="s">
        <v>56</v>
      </c>
      <c r="K57" s="15" t="s">
        <v>147</v>
      </c>
      <c r="L57" s="15">
        <v>2924</v>
      </c>
      <c r="M57" s="15">
        <v>200</v>
      </c>
      <c r="N57" s="15"/>
      <c r="O57" s="15"/>
      <c r="P57" s="100">
        <v>275530</v>
      </c>
      <c r="Q57" s="66">
        <v>1044</v>
      </c>
      <c r="R57" s="66">
        <v>1049</v>
      </c>
      <c r="S57" s="66">
        <v>1614</v>
      </c>
      <c r="T57" s="66">
        <v>8047</v>
      </c>
      <c r="U57" s="66">
        <v>19975</v>
      </c>
      <c r="V57" s="66">
        <v>44577</v>
      </c>
      <c r="W57" s="66">
        <v>53243</v>
      </c>
      <c r="X57" s="66">
        <v>40220</v>
      </c>
      <c r="Y57" s="66">
        <v>64531</v>
      </c>
      <c r="Z57" s="66">
        <v>38538</v>
      </c>
      <c r="AA57" s="66">
        <v>1440</v>
      </c>
      <c r="AB57" s="67">
        <v>1252</v>
      </c>
      <c r="AC57" s="111" t="s">
        <v>255</v>
      </c>
    </row>
    <row r="58" spans="1:29" ht="26.25" thickBot="1" x14ac:dyDescent="0.25">
      <c r="A58" s="10">
        <v>56</v>
      </c>
      <c r="B58" s="16" t="s">
        <v>200</v>
      </c>
      <c r="C58" s="16" t="s">
        <v>206</v>
      </c>
      <c r="D58" s="16" t="s">
        <v>200</v>
      </c>
      <c r="E58" s="16" t="s">
        <v>206</v>
      </c>
      <c r="F58" s="72" t="s">
        <v>207</v>
      </c>
      <c r="G58" s="72" t="s">
        <v>208</v>
      </c>
      <c r="H58" s="16">
        <v>14330285</v>
      </c>
      <c r="I58" s="39" t="s">
        <v>64</v>
      </c>
      <c r="J58" s="16" t="s">
        <v>56</v>
      </c>
      <c r="K58" s="16" t="s">
        <v>151</v>
      </c>
      <c r="L58" s="16">
        <v>375</v>
      </c>
      <c r="M58" s="16">
        <v>25</v>
      </c>
      <c r="N58" s="16"/>
      <c r="O58" s="16"/>
      <c r="P58" s="101">
        <v>5340</v>
      </c>
      <c r="Q58" s="73">
        <v>138</v>
      </c>
      <c r="R58" s="73">
        <v>138</v>
      </c>
      <c r="S58" s="73">
        <v>138</v>
      </c>
      <c r="T58" s="73">
        <v>160</v>
      </c>
      <c r="U58" s="73">
        <v>481</v>
      </c>
      <c r="V58" s="73">
        <v>810</v>
      </c>
      <c r="W58" s="73">
        <v>840</v>
      </c>
      <c r="X58" s="73">
        <v>805</v>
      </c>
      <c r="Y58" s="73">
        <v>790</v>
      </c>
      <c r="Z58" s="73">
        <v>750</v>
      </c>
      <c r="AA58" s="73">
        <v>152</v>
      </c>
      <c r="AB58" s="74">
        <v>138</v>
      </c>
      <c r="AC58" s="111" t="s">
        <v>254</v>
      </c>
    </row>
    <row r="59" spans="1:29" ht="26.25" thickBot="1" x14ac:dyDescent="0.25">
      <c r="A59" s="77">
        <v>57</v>
      </c>
      <c r="B59" s="78" t="s">
        <v>209</v>
      </c>
      <c r="C59" s="78" t="s">
        <v>210</v>
      </c>
      <c r="D59" s="78" t="s">
        <v>209</v>
      </c>
      <c r="E59" s="78" t="s">
        <v>210</v>
      </c>
      <c r="F59" s="79" t="s">
        <v>211</v>
      </c>
      <c r="G59" s="79" t="s">
        <v>212</v>
      </c>
      <c r="H59" s="79" t="s">
        <v>213</v>
      </c>
      <c r="I59" s="109" t="s">
        <v>64</v>
      </c>
      <c r="J59" s="78" t="s">
        <v>56</v>
      </c>
      <c r="K59" s="80" t="s">
        <v>214</v>
      </c>
      <c r="L59" s="78">
        <v>600</v>
      </c>
      <c r="M59" s="78">
        <v>40</v>
      </c>
      <c r="N59" s="78"/>
      <c r="O59" s="78"/>
      <c r="P59" s="102">
        <v>41630</v>
      </c>
      <c r="Q59" s="81">
        <v>175</v>
      </c>
      <c r="R59" s="81">
        <v>239</v>
      </c>
      <c r="S59" s="81">
        <v>1488</v>
      </c>
      <c r="T59" s="81">
        <v>3362</v>
      </c>
      <c r="U59" s="81">
        <v>5181</v>
      </c>
      <c r="V59" s="81">
        <v>7112</v>
      </c>
      <c r="W59" s="81">
        <v>8989</v>
      </c>
      <c r="X59" s="81">
        <v>6814</v>
      </c>
      <c r="Y59" s="81">
        <v>6128</v>
      </c>
      <c r="Z59" s="81">
        <v>1709</v>
      </c>
      <c r="AA59" s="81">
        <v>241</v>
      </c>
      <c r="AB59" s="82">
        <v>192</v>
      </c>
      <c r="AC59" s="111" t="s">
        <v>254</v>
      </c>
    </row>
    <row r="60" spans="1:29" ht="39" thickBot="1" x14ac:dyDescent="0.25">
      <c r="A60" s="77">
        <v>58</v>
      </c>
      <c r="B60" s="83" t="s">
        <v>215</v>
      </c>
      <c r="C60" s="83" t="s">
        <v>216</v>
      </c>
      <c r="D60" s="83" t="s">
        <v>215</v>
      </c>
      <c r="E60" s="83" t="s">
        <v>216</v>
      </c>
      <c r="F60" s="84" t="s">
        <v>217</v>
      </c>
      <c r="G60" s="84" t="s">
        <v>216</v>
      </c>
      <c r="H60" s="85" t="s">
        <v>218</v>
      </c>
      <c r="I60" s="110" t="s">
        <v>64</v>
      </c>
      <c r="J60" s="83" t="s">
        <v>56</v>
      </c>
      <c r="K60" s="83" t="s">
        <v>147</v>
      </c>
      <c r="L60" s="83">
        <v>900</v>
      </c>
      <c r="M60" s="83">
        <v>65</v>
      </c>
      <c r="N60" s="83"/>
      <c r="O60" s="83"/>
      <c r="P60" s="103">
        <f>SUM(Q60:AB60)</f>
        <v>64150</v>
      </c>
      <c r="Q60" s="86">
        <v>1550</v>
      </c>
      <c r="R60" s="86">
        <v>2350</v>
      </c>
      <c r="S60" s="86">
        <v>4200</v>
      </c>
      <c r="T60" s="86">
        <v>5200</v>
      </c>
      <c r="U60" s="86">
        <v>7100</v>
      </c>
      <c r="V60" s="86">
        <v>9200</v>
      </c>
      <c r="W60" s="86">
        <v>10000</v>
      </c>
      <c r="X60" s="86">
        <v>9200</v>
      </c>
      <c r="Y60" s="86">
        <v>6500</v>
      </c>
      <c r="Z60" s="86">
        <v>5000</v>
      </c>
      <c r="AA60" s="86">
        <v>2300</v>
      </c>
      <c r="AB60" s="87">
        <v>1550</v>
      </c>
      <c r="AC60" s="111" t="s">
        <v>254</v>
      </c>
    </row>
    <row r="61" spans="1:29" ht="25.5" x14ac:dyDescent="0.2">
      <c r="A61" s="11">
        <v>59</v>
      </c>
      <c r="B61" s="6" t="s">
        <v>219</v>
      </c>
      <c r="C61" s="6" t="s">
        <v>220</v>
      </c>
      <c r="D61" s="6" t="s">
        <v>219</v>
      </c>
      <c r="E61" s="6" t="s">
        <v>220</v>
      </c>
      <c r="F61" s="45" t="s">
        <v>221</v>
      </c>
      <c r="G61" s="45" t="s">
        <v>222</v>
      </c>
      <c r="H61" s="6" t="s">
        <v>223</v>
      </c>
      <c r="I61" s="25" t="s">
        <v>64</v>
      </c>
      <c r="J61" s="6" t="s">
        <v>169</v>
      </c>
      <c r="K61" s="6" t="s">
        <v>147</v>
      </c>
      <c r="L61" s="6">
        <v>4200</v>
      </c>
      <c r="M61" s="6">
        <v>250</v>
      </c>
      <c r="N61" s="6">
        <v>34.57</v>
      </c>
      <c r="O61" s="6" t="s">
        <v>224</v>
      </c>
      <c r="P61" s="104">
        <v>473775</v>
      </c>
      <c r="Q61" s="75">
        <v>2186</v>
      </c>
      <c r="R61" s="75">
        <v>2013</v>
      </c>
      <c r="S61" s="75">
        <v>9324</v>
      </c>
      <c r="T61" s="75">
        <v>28728</v>
      </c>
      <c r="U61" s="75">
        <v>53231</v>
      </c>
      <c r="V61" s="75">
        <v>84088</v>
      </c>
      <c r="W61" s="75">
        <v>92164</v>
      </c>
      <c r="X61" s="75">
        <v>80773</v>
      </c>
      <c r="Y61" s="75">
        <v>80521</v>
      </c>
      <c r="Z61" s="75">
        <v>30954</v>
      </c>
      <c r="AA61" s="75">
        <v>6211</v>
      </c>
      <c r="AB61" s="76">
        <v>3582</v>
      </c>
      <c r="AC61" s="111" t="s">
        <v>255</v>
      </c>
    </row>
    <row r="62" spans="1:29" ht="25.5" x14ac:dyDescent="0.2">
      <c r="A62" s="9">
        <v>60</v>
      </c>
      <c r="B62" s="4" t="s">
        <v>219</v>
      </c>
      <c r="C62" s="4" t="s">
        <v>220</v>
      </c>
      <c r="D62" s="4" t="s">
        <v>219</v>
      </c>
      <c r="E62" s="4" t="s">
        <v>220</v>
      </c>
      <c r="F62" s="29" t="s">
        <v>225</v>
      </c>
      <c r="G62" s="29" t="s">
        <v>226</v>
      </c>
      <c r="H62" s="4" t="s">
        <v>227</v>
      </c>
      <c r="I62" s="26" t="s">
        <v>64</v>
      </c>
      <c r="J62" s="4" t="s">
        <v>169</v>
      </c>
      <c r="K62" s="4" t="s">
        <v>147</v>
      </c>
      <c r="L62" s="4">
        <v>840</v>
      </c>
      <c r="M62" s="4">
        <v>101</v>
      </c>
      <c r="N62" s="4">
        <v>34.56</v>
      </c>
      <c r="O62" s="4" t="s">
        <v>224</v>
      </c>
      <c r="P62" s="92">
        <v>102501</v>
      </c>
      <c r="Q62" s="56">
        <v>0</v>
      </c>
      <c r="R62" s="56">
        <v>0</v>
      </c>
      <c r="S62" s="56">
        <v>145</v>
      </c>
      <c r="T62" s="56">
        <v>1901</v>
      </c>
      <c r="U62" s="56">
        <v>7826</v>
      </c>
      <c r="V62" s="56">
        <v>14646</v>
      </c>
      <c r="W62" s="56">
        <v>26638</v>
      </c>
      <c r="X62" s="56">
        <v>21844</v>
      </c>
      <c r="Y62" s="56">
        <v>20853</v>
      </c>
      <c r="Z62" s="56">
        <v>8648</v>
      </c>
      <c r="AA62" s="56">
        <v>0</v>
      </c>
      <c r="AB62" s="57">
        <v>0</v>
      </c>
      <c r="AC62" s="111" t="s">
        <v>255</v>
      </c>
    </row>
    <row r="63" spans="1:29" ht="25.5" x14ac:dyDescent="0.2">
      <c r="A63" s="9">
        <v>61</v>
      </c>
      <c r="B63" s="4" t="s">
        <v>219</v>
      </c>
      <c r="C63" s="4" t="s">
        <v>220</v>
      </c>
      <c r="D63" s="4" t="s">
        <v>219</v>
      </c>
      <c r="E63" s="4" t="s">
        <v>220</v>
      </c>
      <c r="F63" s="29" t="s">
        <v>228</v>
      </c>
      <c r="G63" s="29" t="s">
        <v>229</v>
      </c>
      <c r="H63" s="4" t="s">
        <v>230</v>
      </c>
      <c r="I63" s="26" t="s">
        <v>64</v>
      </c>
      <c r="J63" s="4" t="s">
        <v>169</v>
      </c>
      <c r="K63" s="4" t="s">
        <v>147</v>
      </c>
      <c r="L63" s="4">
        <v>1500</v>
      </c>
      <c r="M63" s="4">
        <v>87</v>
      </c>
      <c r="N63" s="4" t="s">
        <v>224</v>
      </c>
      <c r="O63" s="4" t="s">
        <v>224</v>
      </c>
      <c r="P63" s="92">
        <v>149338</v>
      </c>
      <c r="Q63" s="56">
        <v>4040</v>
      </c>
      <c r="R63" s="56">
        <v>4201</v>
      </c>
      <c r="S63" s="56">
        <v>13022</v>
      </c>
      <c r="T63" s="56">
        <v>10331</v>
      </c>
      <c r="U63" s="56">
        <v>16151</v>
      </c>
      <c r="V63" s="56">
        <v>21220</v>
      </c>
      <c r="W63" s="56">
        <v>20755</v>
      </c>
      <c r="X63" s="56">
        <v>19396</v>
      </c>
      <c r="Y63" s="56">
        <v>10562</v>
      </c>
      <c r="Z63" s="56">
        <v>10766</v>
      </c>
      <c r="AA63" s="56">
        <v>12002</v>
      </c>
      <c r="AB63" s="57">
        <v>6892</v>
      </c>
      <c r="AC63" s="111" t="s">
        <v>254</v>
      </c>
    </row>
    <row r="64" spans="1:29" ht="25.5" x14ac:dyDescent="0.2">
      <c r="A64" s="9">
        <v>62</v>
      </c>
      <c r="B64" s="4" t="s">
        <v>219</v>
      </c>
      <c r="C64" s="4" t="s">
        <v>220</v>
      </c>
      <c r="D64" s="4" t="s">
        <v>219</v>
      </c>
      <c r="E64" s="4" t="s">
        <v>220</v>
      </c>
      <c r="F64" s="29" t="s">
        <v>231</v>
      </c>
      <c r="G64" s="29" t="s">
        <v>232</v>
      </c>
      <c r="H64" s="4" t="s">
        <v>233</v>
      </c>
      <c r="I64" s="26" t="s">
        <v>64</v>
      </c>
      <c r="J64" s="4" t="s">
        <v>198</v>
      </c>
      <c r="K64" s="4" t="s">
        <v>199</v>
      </c>
      <c r="L64" s="4">
        <v>500</v>
      </c>
      <c r="M64" s="4">
        <v>65</v>
      </c>
      <c r="N64" s="4" t="s">
        <v>224</v>
      </c>
      <c r="O64" s="4" t="s">
        <v>224</v>
      </c>
      <c r="P64" s="92">
        <v>44452</v>
      </c>
      <c r="Q64" s="56">
        <v>0</v>
      </c>
      <c r="R64" s="56">
        <v>0</v>
      </c>
      <c r="S64" s="56">
        <v>0</v>
      </c>
      <c r="T64" s="56">
        <v>2860</v>
      </c>
      <c r="U64" s="56">
        <v>6786</v>
      </c>
      <c r="V64" s="56">
        <v>8099</v>
      </c>
      <c r="W64" s="56">
        <v>8573</v>
      </c>
      <c r="X64" s="56">
        <v>7527</v>
      </c>
      <c r="Y64" s="56">
        <v>8255</v>
      </c>
      <c r="Z64" s="56">
        <v>2352</v>
      </c>
      <c r="AA64" s="56">
        <v>0</v>
      </c>
      <c r="AB64" s="57">
        <v>0</v>
      </c>
      <c r="AC64" s="111" t="s">
        <v>254</v>
      </c>
    </row>
    <row r="65" spans="1:29" ht="25.5" x14ac:dyDescent="0.2">
      <c r="A65" s="9">
        <v>63</v>
      </c>
      <c r="B65" s="4" t="s">
        <v>219</v>
      </c>
      <c r="C65" s="4" t="s">
        <v>220</v>
      </c>
      <c r="D65" s="4" t="s">
        <v>219</v>
      </c>
      <c r="E65" s="4" t="s">
        <v>220</v>
      </c>
      <c r="F65" s="29" t="s">
        <v>234</v>
      </c>
      <c r="G65" s="29" t="s">
        <v>235</v>
      </c>
      <c r="H65" s="4" t="s">
        <v>236</v>
      </c>
      <c r="I65" s="26" t="s">
        <v>64</v>
      </c>
      <c r="J65" s="4" t="s">
        <v>169</v>
      </c>
      <c r="K65" s="4" t="s">
        <v>147</v>
      </c>
      <c r="L65" s="4">
        <v>220</v>
      </c>
      <c r="M65" s="4">
        <v>40</v>
      </c>
      <c r="N65" s="4" t="s">
        <v>224</v>
      </c>
      <c r="O65" s="4" t="s">
        <v>224</v>
      </c>
      <c r="P65" s="92">
        <v>54823</v>
      </c>
      <c r="Q65" s="56">
        <v>295</v>
      </c>
      <c r="R65" s="56">
        <v>321</v>
      </c>
      <c r="S65" s="56">
        <v>3501</v>
      </c>
      <c r="T65" s="56">
        <v>10719</v>
      </c>
      <c r="U65" s="56">
        <v>10742</v>
      </c>
      <c r="V65" s="56">
        <v>11828</v>
      </c>
      <c r="W65" s="56">
        <v>4794</v>
      </c>
      <c r="X65" s="56">
        <v>4444</v>
      </c>
      <c r="Y65" s="56">
        <v>4572</v>
      </c>
      <c r="Z65" s="56">
        <v>2771</v>
      </c>
      <c r="AA65" s="56">
        <v>580</v>
      </c>
      <c r="AB65" s="57">
        <v>256</v>
      </c>
      <c r="AC65" s="111" t="s">
        <v>254</v>
      </c>
    </row>
    <row r="66" spans="1:29" ht="25.5" x14ac:dyDescent="0.2">
      <c r="A66" s="9">
        <v>64</v>
      </c>
      <c r="B66" s="4" t="s">
        <v>219</v>
      </c>
      <c r="C66" s="4" t="s">
        <v>220</v>
      </c>
      <c r="D66" s="4" t="s">
        <v>219</v>
      </c>
      <c r="E66" s="4" t="s">
        <v>220</v>
      </c>
      <c r="F66" s="29" t="s">
        <v>237</v>
      </c>
      <c r="G66" s="29" t="s">
        <v>238</v>
      </c>
      <c r="H66" s="4" t="s">
        <v>239</v>
      </c>
      <c r="I66" s="26" t="s">
        <v>64</v>
      </c>
      <c r="J66" s="4" t="s">
        <v>169</v>
      </c>
      <c r="K66" s="4" t="s">
        <v>147</v>
      </c>
      <c r="L66" s="4">
        <v>250</v>
      </c>
      <c r="M66" s="4">
        <v>34</v>
      </c>
      <c r="N66" s="4" t="s">
        <v>224</v>
      </c>
      <c r="O66" s="4" t="s">
        <v>224</v>
      </c>
      <c r="P66" s="92">
        <v>26641</v>
      </c>
      <c r="Q66" s="56">
        <v>65</v>
      </c>
      <c r="R66" s="56">
        <v>81</v>
      </c>
      <c r="S66" s="56">
        <v>740</v>
      </c>
      <c r="T66" s="56">
        <v>1305</v>
      </c>
      <c r="U66" s="56">
        <v>3136</v>
      </c>
      <c r="V66" s="56">
        <v>4892</v>
      </c>
      <c r="W66" s="56">
        <v>5168</v>
      </c>
      <c r="X66" s="56">
        <v>4121</v>
      </c>
      <c r="Y66" s="56">
        <v>4356</v>
      </c>
      <c r="Z66" s="56">
        <v>1800</v>
      </c>
      <c r="AA66" s="56">
        <v>712</v>
      </c>
      <c r="AB66" s="57">
        <v>265</v>
      </c>
      <c r="AC66" s="111" t="s">
        <v>254</v>
      </c>
    </row>
    <row r="67" spans="1:29" ht="25.5" x14ac:dyDescent="0.2">
      <c r="A67" s="9">
        <v>65</v>
      </c>
      <c r="B67" s="4" t="s">
        <v>219</v>
      </c>
      <c r="C67" s="4" t="s">
        <v>220</v>
      </c>
      <c r="D67" s="4" t="s">
        <v>219</v>
      </c>
      <c r="E67" s="4" t="s">
        <v>220</v>
      </c>
      <c r="F67" s="29" t="s">
        <v>240</v>
      </c>
      <c r="G67" s="29" t="s">
        <v>241</v>
      </c>
      <c r="H67" s="4" t="s">
        <v>242</v>
      </c>
      <c r="I67" s="26" t="s">
        <v>64</v>
      </c>
      <c r="J67" s="4" t="s">
        <v>169</v>
      </c>
      <c r="K67" s="4" t="s">
        <v>147</v>
      </c>
      <c r="L67" s="4">
        <v>340</v>
      </c>
      <c r="M67" s="4">
        <v>24</v>
      </c>
      <c r="N67" s="4" t="s">
        <v>224</v>
      </c>
      <c r="O67" s="4" t="s">
        <v>224</v>
      </c>
      <c r="P67" s="92">
        <v>25783</v>
      </c>
      <c r="Q67" s="56">
        <v>59</v>
      </c>
      <c r="R67" s="56">
        <v>59</v>
      </c>
      <c r="S67" s="56">
        <v>59</v>
      </c>
      <c r="T67" s="56">
        <v>1986</v>
      </c>
      <c r="U67" s="56">
        <v>3254</v>
      </c>
      <c r="V67" s="56">
        <v>4704</v>
      </c>
      <c r="W67" s="56">
        <v>5069</v>
      </c>
      <c r="X67" s="56">
        <v>5459</v>
      </c>
      <c r="Y67" s="56">
        <v>3134</v>
      </c>
      <c r="Z67" s="56">
        <v>1827</v>
      </c>
      <c r="AA67" s="56">
        <v>114</v>
      </c>
      <c r="AB67" s="57">
        <v>59</v>
      </c>
      <c r="AC67" s="111" t="s">
        <v>254</v>
      </c>
    </row>
    <row r="68" spans="1:29" ht="25.5" x14ac:dyDescent="0.2">
      <c r="A68" s="9">
        <v>66</v>
      </c>
      <c r="B68" s="4" t="s">
        <v>219</v>
      </c>
      <c r="C68" s="4" t="s">
        <v>220</v>
      </c>
      <c r="D68" s="4" t="s">
        <v>219</v>
      </c>
      <c r="E68" s="4" t="s">
        <v>243</v>
      </c>
      <c r="F68" s="34" t="s">
        <v>244</v>
      </c>
      <c r="G68" s="34" t="s">
        <v>245</v>
      </c>
      <c r="H68" s="15" t="s">
        <v>246</v>
      </c>
      <c r="I68" s="26" t="s">
        <v>64</v>
      </c>
      <c r="J68" s="15" t="s">
        <v>169</v>
      </c>
      <c r="K68" s="15" t="s">
        <v>147</v>
      </c>
      <c r="L68" s="15">
        <v>8000</v>
      </c>
      <c r="M68" s="12">
        <v>500</v>
      </c>
      <c r="N68" s="4">
        <v>34.67</v>
      </c>
      <c r="O68" s="4" t="s">
        <v>224</v>
      </c>
      <c r="P68" s="92">
        <v>834707</v>
      </c>
      <c r="Q68" s="56">
        <v>1765</v>
      </c>
      <c r="R68" s="56">
        <v>1765</v>
      </c>
      <c r="S68" s="56">
        <v>5882</v>
      </c>
      <c r="T68" s="56">
        <v>29412</v>
      </c>
      <c r="U68" s="56">
        <v>82353</v>
      </c>
      <c r="V68" s="56">
        <v>200000</v>
      </c>
      <c r="W68" s="56">
        <v>129412</v>
      </c>
      <c r="X68" s="56">
        <v>147059</v>
      </c>
      <c r="Y68" s="56">
        <v>164706</v>
      </c>
      <c r="Z68" s="56">
        <v>64706</v>
      </c>
      <c r="AA68" s="56">
        <v>5882</v>
      </c>
      <c r="AB68" s="57">
        <v>1765</v>
      </c>
      <c r="AC68" s="111" t="s">
        <v>255</v>
      </c>
    </row>
    <row r="69" spans="1:29" ht="26.25" thickBot="1" x14ac:dyDescent="0.25">
      <c r="A69" s="10">
        <v>67</v>
      </c>
      <c r="B69" s="5" t="s">
        <v>219</v>
      </c>
      <c r="C69" s="5" t="s">
        <v>220</v>
      </c>
      <c r="D69" s="5" t="s">
        <v>219</v>
      </c>
      <c r="E69" s="5" t="s">
        <v>220</v>
      </c>
      <c r="F69" s="42" t="s">
        <v>247</v>
      </c>
      <c r="G69" s="42" t="s">
        <v>248</v>
      </c>
      <c r="H69" s="5" t="s">
        <v>249</v>
      </c>
      <c r="I69" s="39" t="s">
        <v>64</v>
      </c>
      <c r="J69" s="5" t="s">
        <v>198</v>
      </c>
      <c r="K69" s="5" t="s">
        <v>199</v>
      </c>
      <c r="L69" s="5">
        <v>650</v>
      </c>
      <c r="M69" s="5">
        <v>65</v>
      </c>
      <c r="N69" s="5" t="s">
        <v>224</v>
      </c>
      <c r="O69" s="5" t="s">
        <v>224</v>
      </c>
      <c r="P69" s="93">
        <v>24377</v>
      </c>
      <c r="Q69" s="58">
        <v>9</v>
      </c>
      <c r="R69" s="58">
        <v>18</v>
      </c>
      <c r="S69" s="58">
        <v>55</v>
      </c>
      <c r="T69" s="58">
        <v>365</v>
      </c>
      <c r="U69" s="58">
        <v>4028</v>
      </c>
      <c r="V69" s="58">
        <v>5999</v>
      </c>
      <c r="W69" s="58">
        <v>4349</v>
      </c>
      <c r="X69" s="58">
        <v>3999</v>
      </c>
      <c r="Y69" s="58">
        <v>4249</v>
      </c>
      <c r="Z69" s="58">
        <v>1085</v>
      </c>
      <c r="AA69" s="58">
        <v>213</v>
      </c>
      <c r="AB69" s="59">
        <v>8</v>
      </c>
      <c r="AC69" s="111" t="s">
        <v>254</v>
      </c>
    </row>
    <row r="70" spans="1:29" ht="18.75" customHeight="1" thickBot="1" x14ac:dyDescent="0.2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117" t="s">
        <v>251</v>
      </c>
      <c r="N70" s="118"/>
      <c r="O70" s="119"/>
      <c r="P70" s="106">
        <f>SUM(P3:P69)</f>
        <v>14168990</v>
      </c>
      <c r="Q70" s="90">
        <f>SUM(Q3:Q69)</f>
        <v>357785.58400000003</v>
      </c>
      <c r="R70" s="90">
        <f t="shared" ref="R70:AB70" si="0">SUM(R3:R69)</f>
        <v>365380.78200000001</v>
      </c>
      <c r="S70" s="90">
        <f t="shared" si="0"/>
        <v>462619.36600000004</v>
      </c>
      <c r="T70" s="90">
        <f t="shared" si="0"/>
        <v>895495.48399999994</v>
      </c>
      <c r="U70" s="90">
        <f t="shared" si="0"/>
        <v>1566368.3640000001</v>
      </c>
      <c r="V70" s="90">
        <f t="shared" si="0"/>
        <v>2253985.0560000003</v>
      </c>
      <c r="W70" s="90">
        <f t="shared" si="0"/>
        <v>2387874.4120000005</v>
      </c>
      <c r="X70" s="90">
        <f t="shared" si="0"/>
        <v>2093231.4720000001</v>
      </c>
      <c r="Y70" s="90">
        <f t="shared" si="0"/>
        <v>1880569.72</v>
      </c>
      <c r="Z70" s="90">
        <f t="shared" si="0"/>
        <v>1093632.0380000002</v>
      </c>
      <c r="AA70" s="90">
        <f t="shared" si="0"/>
        <v>487956.74200000009</v>
      </c>
      <c r="AB70" s="89">
        <f t="shared" si="0"/>
        <v>324090.98</v>
      </c>
    </row>
    <row r="71" spans="1:29" ht="18.75" customHeight="1" thickBot="1" x14ac:dyDescent="0.2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117" t="s">
        <v>29</v>
      </c>
      <c r="N71" s="118"/>
      <c r="O71" s="119"/>
      <c r="P71" s="107">
        <f>+P70*0.85</f>
        <v>12043641.5</v>
      </c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</row>
    <row r="72" spans="1:29" ht="18.75" customHeight="1" thickBot="1" x14ac:dyDescent="0.2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117" t="s">
        <v>30</v>
      </c>
      <c r="N72" s="118"/>
      <c r="O72" s="119"/>
      <c r="P72" s="107">
        <f>+P71*1.3</f>
        <v>15656733.950000001</v>
      </c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</row>
  </sheetData>
  <autoFilter ref="A2:AC72"/>
  <mergeCells count="4">
    <mergeCell ref="M70:O70"/>
    <mergeCell ref="M71:O71"/>
    <mergeCell ref="M72:O72"/>
    <mergeCell ref="A1:AB1"/>
  </mergeCells>
  <phoneticPr fontId="6" type="noConversion"/>
  <conditionalFormatting sqref="J3:K5">
    <cfRule type="cellIs" dxfId="6" priority="8" operator="equal">
      <formula>"HIBÁS POD!"</formula>
    </cfRule>
  </conditionalFormatting>
  <conditionalFormatting sqref="J11:K11">
    <cfRule type="cellIs" dxfId="5" priority="6" operator="equal">
      <formula>"HIBÁS POD!"</formula>
    </cfRule>
  </conditionalFormatting>
  <conditionalFormatting sqref="J37:K37">
    <cfRule type="cellIs" dxfId="4" priority="5" operator="equal">
      <formula>"HIBÁS POD!"</formula>
    </cfRule>
  </conditionalFormatting>
  <conditionalFormatting sqref="J12:K36">
    <cfRule type="cellIs" dxfId="3" priority="4" operator="equal">
      <formula>"HIBÁS POD!"</formula>
    </cfRule>
  </conditionalFormatting>
  <conditionalFormatting sqref="J38:K43">
    <cfRule type="cellIs" dxfId="2" priority="3" operator="equal">
      <formula>"HIBÁS POD!"</formula>
    </cfRule>
  </conditionalFormatting>
  <conditionalFormatting sqref="J60:K60">
    <cfRule type="cellIs" dxfId="1" priority="2" operator="equal">
      <formula>"HIBÁS POD!"</formula>
    </cfRule>
  </conditionalFormatting>
  <conditionalFormatting sqref="J61:K69">
    <cfRule type="cellIs" dxfId="0" priority="1" operator="equal">
      <formula>"HIBÁS POD!"</formula>
    </cfRule>
  </conditionalFormatting>
  <printOptions horizontalCentered="1"/>
  <pageMargins left="0.35433070866141736" right="0.35433070866141736" top="0.59055118110236227" bottom="0.59055118110236227" header="0.31496062992125984" footer="0.31496062992125984"/>
  <pageSetup paperSize="9" scale="27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workbookViewId="0">
      <selection activeCell="A3" sqref="A3:E7"/>
    </sheetView>
  </sheetViews>
  <sheetFormatPr defaultRowHeight="12.75" x14ac:dyDescent="0.2"/>
  <cols>
    <col min="1" max="1" width="12" bestFit="1" customWidth="1"/>
    <col min="2" max="2" width="11.5703125" bestFit="1" customWidth="1"/>
    <col min="3" max="3" width="10.7109375" bestFit="1" customWidth="1"/>
    <col min="4" max="5" width="10.140625" bestFit="1" customWidth="1"/>
  </cols>
  <sheetData>
    <row r="3" spans="1:5" x14ac:dyDescent="0.2">
      <c r="A3" s="113"/>
      <c r="B3" s="113"/>
      <c r="C3" s="113"/>
      <c r="D3" s="113"/>
      <c r="E3" s="113"/>
    </row>
    <row r="4" spans="1:5" x14ac:dyDescent="0.2">
      <c r="C4" s="112"/>
      <c r="D4" s="112"/>
      <c r="E4" s="112"/>
    </row>
    <row r="5" spans="1:5" x14ac:dyDescent="0.2">
      <c r="A5" s="114"/>
      <c r="B5" s="114"/>
      <c r="C5" s="115"/>
      <c r="D5" s="115"/>
      <c r="E5" s="115"/>
    </row>
    <row r="6" spans="1:5" x14ac:dyDescent="0.2">
      <c r="A6" s="114"/>
      <c r="B6" s="114"/>
      <c r="C6" s="115"/>
      <c r="D6" s="115"/>
      <c r="E6" s="115"/>
    </row>
    <row r="12" spans="1:5" ht="51" x14ac:dyDescent="0.2">
      <c r="A12" s="113" t="s">
        <v>261</v>
      </c>
      <c r="B12" s="113" t="s">
        <v>262</v>
      </c>
      <c r="C12" s="113" t="s">
        <v>259</v>
      </c>
      <c r="D12" s="113" t="s">
        <v>258</v>
      </c>
      <c r="E12" s="113" t="s">
        <v>260</v>
      </c>
    </row>
    <row r="13" spans="1:5" x14ac:dyDescent="0.2">
      <c r="A13" t="s">
        <v>254</v>
      </c>
      <c r="B13">
        <v>36</v>
      </c>
      <c r="C13" s="112">
        <f>+D13*0.85</f>
        <v>1927507.5999999999</v>
      </c>
      <c r="D13" s="112">
        <v>2267656</v>
      </c>
      <c r="E13" s="112">
        <f>+C13*1.3</f>
        <v>2505759.88</v>
      </c>
    </row>
    <row r="14" spans="1:5" x14ac:dyDescent="0.2">
      <c r="A14" t="s">
        <v>255</v>
      </c>
      <c r="B14">
        <v>31</v>
      </c>
      <c r="C14" s="112">
        <f>+D14*0.85</f>
        <v>10116133.9</v>
      </c>
      <c r="D14" s="112">
        <v>11901334</v>
      </c>
      <c r="E14" s="112">
        <f>+C14*1.3</f>
        <v>13150974.07</v>
      </c>
    </row>
    <row r="15" spans="1:5" x14ac:dyDescent="0.2">
      <c r="A15" s="114" t="s">
        <v>257</v>
      </c>
      <c r="B15" s="114">
        <v>67</v>
      </c>
      <c r="C15" s="115">
        <f>SUM(C13:C14)</f>
        <v>12043641.5</v>
      </c>
      <c r="D15" s="115">
        <v>14168990</v>
      </c>
      <c r="E15" s="115">
        <f>+C15*1.3</f>
        <v>15656733.950000001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 m3h felett</vt:lpstr>
      <vt:lpstr>Munka1</vt:lpstr>
      <vt:lpstr>'20 m3h felett'!Nyomtatási_terület</vt:lpstr>
    </vt:vector>
  </TitlesOfParts>
  <Company>Sourcing Hungary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 Attila</dc:creator>
  <cp:lastModifiedBy>Király Boglárka</cp:lastModifiedBy>
  <cp:lastPrinted>2014-03-14T13:28:52Z</cp:lastPrinted>
  <dcterms:created xsi:type="dcterms:W3CDTF">2010-04-06T10:27:13Z</dcterms:created>
  <dcterms:modified xsi:type="dcterms:W3CDTF">2015-11-17T11:05:37Z</dcterms:modified>
</cp:coreProperties>
</file>